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S:\ENVRESCH\Call for Proposals\2026-2027\Call for Proposals Documents\"/>
    </mc:Choice>
  </mc:AlternateContent>
  <xr:revisionPtr revIDLastSave="0" documentId="13_ncr:1_{07CA1C2C-2F93-4E40-9821-CF6DAD6B8A3F}" xr6:coauthVersionLast="47" xr6:coauthVersionMax="47" xr10:uidLastSave="{00000000-0000-0000-0000-000000000000}"/>
  <bookViews>
    <workbookView xWindow="-120" yWindow="-120" windowWidth="29040" windowHeight="15720" xr2:uid="{00000000-000D-0000-FFFF-FFFF00000000}"/>
  </bookViews>
  <sheets>
    <sheet name="Instructions" sheetId="5" r:id="rId1"/>
    <sheet name="Tableau Budgétaire 1 Détails" sheetId="1" r:id="rId2"/>
    <sheet name="Tableau Budgétaire 2 Sommaire" sheetId="2" r:id="rId3"/>
    <sheet name="Tableau 3 Autres sources" sheetId="3" r:id="rId4"/>
    <sheet name="Agg Funding Data" sheetId="4" state="hidden" r:id="rId5"/>
  </sheets>
  <externalReferences>
    <externalReference r:id="rId6"/>
    <externalReference r:id="rId7"/>
  </externalReferences>
  <definedNames>
    <definedName name="_1__7_" localSheetId="0">Instructions!$B$2</definedName>
    <definedName name="_1__8_" localSheetId="0">Instructions!$B$16</definedName>
    <definedName name="_Hlk59029565" localSheetId="0">Instructions!$B$9</definedName>
    <definedName name="_Hlk59029739" localSheetId="0">Instructions!$B$35</definedName>
    <definedName name="_Toc403573233" localSheetId="0">Instructions!$B$7</definedName>
    <definedName name="_Toc403573234" localSheetId="0">Instructions!$B$10</definedName>
    <definedName name="_Toc403573235" localSheetId="0">Instructions!$B$12</definedName>
    <definedName name="ClassofExpenditure">[1]ClassofExpenditure!$A$1:$A$4</definedName>
    <definedName name="Non">'Tableau Budgétaire 1 Détails'!$Q$13</definedName>
    <definedName name="OtherSources">[2]Sheet2!$A$1:$A$2</definedName>
    <definedName name="Oui">'Tableau Budgétaire 1 Détails'!$R$13:$R$16</definedName>
    <definedName name="Section_22" localSheetId="0">Instructions!$B$1</definedName>
    <definedName name="YesNo">[1]Sheet1!$A$1:$A$2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5" i="1" l="1"/>
  <c r="M66" i="1"/>
  <c r="M67" i="1"/>
  <c r="M68" i="1"/>
  <c r="M69" i="1"/>
  <c r="M70" i="1"/>
  <c r="M71" i="1"/>
  <c r="M72" i="1"/>
  <c r="M73" i="1"/>
  <c r="M74" i="1"/>
  <c r="M75" i="1"/>
  <c r="M76" i="1"/>
  <c r="M77" i="1"/>
  <c r="M78" i="1"/>
  <c r="M79" i="1"/>
  <c r="M80" i="1"/>
  <c r="M81" i="1"/>
  <c r="M82" i="1"/>
  <c r="M83" i="1"/>
  <c r="M64" i="1"/>
  <c r="M57" i="1"/>
  <c r="M39" i="1"/>
  <c r="M40" i="1"/>
  <c r="M41" i="1"/>
  <c r="M42" i="1"/>
  <c r="M43" i="1"/>
  <c r="M44" i="1"/>
  <c r="M45" i="1"/>
  <c r="M46" i="1"/>
  <c r="M47" i="1"/>
  <c r="M48" i="1"/>
  <c r="M49" i="1"/>
  <c r="M50" i="1"/>
  <c r="M51" i="1"/>
  <c r="M52" i="1"/>
  <c r="M53" i="1"/>
  <c r="M54" i="1"/>
  <c r="M55" i="1"/>
  <c r="M56" i="1"/>
  <c r="M38" i="1"/>
  <c r="M13" i="1"/>
  <c r="M14" i="1"/>
  <c r="M15" i="1"/>
  <c r="M16" i="1"/>
  <c r="M17" i="1"/>
  <c r="M18" i="1"/>
  <c r="M19" i="1"/>
  <c r="M20" i="1"/>
  <c r="M21" i="1"/>
  <c r="M22" i="1"/>
  <c r="M23" i="1"/>
  <c r="M24" i="1"/>
  <c r="M25" i="1"/>
  <c r="M26" i="1"/>
  <c r="M27" i="1"/>
  <c r="M28" i="1"/>
  <c r="M29" i="1"/>
  <c r="M30" i="1"/>
  <c r="M31" i="1"/>
  <c r="M12" i="1"/>
  <c r="I36" i="2"/>
  <c r="I33" i="2"/>
  <c r="I34" i="2"/>
  <c r="I35" i="2"/>
  <c r="I32" i="2"/>
  <c r="G36" i="2"/>
  <c r="G33" i="2"/>
  <c r="G34" i="2"/>
  <c r="G35" i="2"/>
  <c r="G32" i="2"/>
  <c r="D36" i="2"/>
  <c r="D33" i="2"/>
  <c r="D34" i="2"/>
  <c r="E34" i="2" s="1"/>
  <c r="D35" i="2"/>
  <c r="D32" i="2"/>
  <c r="C36" i="2"/>
  <c r="C33" i="2"/>
  <c r="C34" i="2"/>
  <c r="C35" i="2"/>
  <c r="E35" i="2" s="1"/>
  <c r="C32" i="2"/>
  <c r="E32" i="2" s="1"/>
  <c r="I26" i="2"/>
  <c r="I23" i="2"/>
  <c r="I24" i="2"/>
  <c r="I25" i="2"/>
  <c r="I22" i="2"/>
  <c r="G26" i="2"/>
  <c r="G23" i="2"/>
  <c r="G24" i="2"/>
  <c r="G25" i="2"/>
  <c r="G22" i="2"/>
  <c r="D26" i="2"/>
  <c r="D23" i="2"/>
  <c r="D24" i="2"/>
  <c r="E24" i="2" s="1"/>
  <c r="D25" i="2"/>
  <c r="E25" i="2" s="1"/>
  <c r="D22" i="2"/>
  <c r="C26" i="2"/>
  <c r="E26" i="2" s="1"/>
  <c r="C23" i="2"/>
  <c r="C24" i="2"/>
  <c r="C25" i="2"/>
  <c r="C22" i="2"/>
  <c r="I16" i="2"/>
  <c r="I13" i="2"/>
  <c r="I14" i="2"/>
  <c r="I15" i="2"/>
  <c r="I12" i="2"/>
  <c r="G13" i="2"/>
  <c r="G14" i="2"/>
  <c r="G15" i="2"/>
  <c r="G16" i="2"/>
  <c r="G12" i="2"/>
  <c r="D16" i="2"/>
  <c r="D13" i="2"/>
  <c r="D14" i="2"/>
  <c r="D15" i="2"/>
  <c r="D12" i="2"/>
  <c r="C16" i="2"/>
  <c r="E16" i="2" s="1"/>
  <c r="C13" i="2"/>
  <c r="C14" i="2"/>
  <c r="E14" i="2" s="1"/>
  <c r="C15" i="2"/>
  <c r="E15" i="2" s="1"/>
  <c r="C12" i="2"/>
  <c r="F42" i="2"/>
  <c r="E23" i="2" l="1"/>
  <c r="E12" i="2"/>
  <c r="E33" i="2"/>
  <c r="E22" i="2"/>
  <c r="E36" i="2"/>
  <c r="E13" i="2"/>
  <c r="J40" i="1"/>
  <c r="K40" i="1"/>
  <c r="L40" i="1"/>
  <c r="J41" i="1"/>
  <c r="K41" i="1"/>
  <c r="L41" i="1"/>
  <c r="J42" i="1"/>
  <c r="K42" i="1"/>
  <c r="L42" i="1"/>
  <c r="J43" i="1"/>
  <c r="K43" i="1"/>
  <c r="L43" i="1"/>
  <c r="J44" i="1"/>
  <c r="K44" i="1"/>
  <c r="L44" i="1"/>
  <c r="K83" i="1" l="1"/>
  <c r="K66" i="1"/>
  <c r="K67" i="1"/>
  <c r="K68" i="1"/>
  <c r="K69" i="1"/>
  <c r="K70" i="1"/>
  <c r="K71" i="1"/>
  <c r="K72" i="1"/>
  <c r="K73" i="1"/>
  <c r="K74" i="1"/>
  <c r="K75" i="1"/>
  <c r="K76" i="1"/>
  <c r="K77" i="1"/>
  <c r="K78" i="1"/>
  <c r="K79" i="1"/>
  <c r="K80" i="1"/>
  <c r="K81" i="1"/>
  <c r="K82" i="1"/>
  <c r="K65" i="1"/>
  <c r="K64" i="1"/>
  <c r="J83" i="1"/>
  <c r="J66" i="1"/>
  <c r="J67" i="1"/>
  <c r="J68" i="1"/>
  <c r="J69" i="1"/>
  <c r="J70" i="1"/>
  <c r="J71" i="1"/>
  <c r="J72" i="1"/>
  <c r="J73" i="1"/>
  <c r="J74" i="1"/>
  <c r="J75" i="1"/>
  <c r="J76" i="1"/>
  <c r="J77" i="1"/>
  <c r="J78" i="1"/>
  <c r="J79" i="1"/>
  <c r="J80" i="1"/>
  <c r="J81" i="1"/>
  <c r="J82" i="1"/>
  <c r="J65" i="1"/>
  <c r="J64" i="1"/>
  <c r="K57" i="1"/>
  <c r="K45" i="1"/>
  <c r="K46" i="1"/>
  <c r="K47" i="1"/>
  <c r="K48" i="1"/>
  <c r="K49" i="1"/>
  <c r="K50" i="1"/>
  <c r="K51" i="1"/>
  <c r="K52" i="1"/>
  <c r="K53" i="1"/>
  <c r="K54" i="1"/>
  <c r="K55" i="1"/>
  <c r="K56" i="1"/>
  <c r="K39" i="1"/>
  <c r="K38" i="1"/>
  <c r="J57" i="1"/>
  <c r="J45" i="1"/>
  <c r="J46" i="1"/>
  <c r="J47" i="1"/>
  <c r="J48" i="1"/>
  <c r="J49" i="1"/>
  <c r="J50" i="1"/>
  <c r="J51" i="1"/>
  <c r="J52" i="1"/>
  <c r="J53" i="1"/>
  <c r="J54" i="1"/>
  <c r="J55" i="1"/>
  <c r="J56" i="1"/>
  <c r="J39" i="1"/>
  <c r="J38" i="1"/>
  <c r="K31" i="1"/>
  <c r="K14" i="1"/>
  <c r="K15" i="1"/>
  <c r="K16" i="1"/>
  <c r="K17" i="1"/>
  <c r="K18" i="1"/>
  <c r="K19" i="1"/>
  <c r="K20" i="1"/>
  <c r="K21" i="1"/>
  <c r="K22" i="1"/>
  <c r="K23" i="1"/>
  <c r="K24" i="1"/>
  <c r="K25" i="1"/>
  <c r="K26" i="1"/>
  <c r="K27" i="1"/>
  <c r="K28" i="1"/>
  <c r="K29" i="1"/>
  <c r="K30" i="1"/>
  <c r="K13" i="1"/>
  <c r="J31" i="1"/>
  <c r="J14" i="1"/>
  <c r="J15" i="1"/>
  <c r="J16" i="1"/>
  <c r="J17" i="1"/>
  <c r="J18" i="1"/>
  <c r="J19" i="1"/>
  <c r="J20" i="1"/>
  <c r="J21" i="1"/>
  <c r="J22" i="1"/>
  <c r="J23" i="1"/>
  <c r="J24" i="1"/>
  <c r="J25" i="1"/>
  <c r="J26" i="1"/>
  <c r="J27" i="1"/>
  <c r="J28" i="1"/>
  <c r="J29" i="1"/>
  <c r="J30" i="1"/>
  <c r="J13" i="1"/>
  <c r="J12" i="1"/>
  <c r="K12" i="1" s="1"/>
  <c r="O65" i="1" l="1"/>
  <c r="O66" i="1"/>
  <c r="O67" i="1"/>
  <c r="O68" i="1"/>
  <c r="O69" i="1"/>
  <c r="O70" i="1"/>
  <c r="O71" i="1"/>
  <c r="O72" i="1"/>
  <c r="O73" i="1"/>
  <c r="O74" i="1"/>
  <c r="O75" i="1"/>
  <c r="O76" i="1"/>
  <c r="O77" i="1"/>
  <c r="O78" i="1"/>
  <c r="O79" i="1"/>
  <c r="O80" i="1"/>
  <c r="O81" i="1"/>
  <c r="O82" i="1"/>
  <c r="O83" i="1"/>
  <c r="O64" i="1"/>
  <c r="O39" i="1"/>
  <c r="O40" i="1"/>
  <c r="O41" i="1"/>
  <c r="O42" i="1"/>
  <c r="O43" i="1"/>
  <c r="O44" i="1"/>
  <c r="O45" i="1"/>
  <c r="O46" i="1"/>
  <c r="O47" i="1"/>
  <c r="O48" i="1"/>
  <c r="O49" i="1"/>
  <c r="O50" i="1"/>
  <c r="O51" i="1"/>
  <c r="O52" i="1"/>
  <c r="O53" i="1"/>
  <c r="O54" i="1"/>
  <c r="O55" i="1"/>
  <c r="O56" i="1"/>
  <c r="O57" i="1"/>
  <c r="O38" i="1"/>
  <c r="O26" i="1"/>
  <c r="O13" i="1"/>
  <c r="O14" i="1"/>
  <c r="O15" i="1"/>
  <c r="O16" i="1"/>
  <c r="O17" i="1"/>
  <c r="O18" i="1"/>
  <c r="O19" i="1"/>
  <c r="O20" i="1"/>
  <c r="O21" i="1"/>
  <c r="O22" i="1"/>
  <c r="O23" i="1"/>
  <c r="O24" i="1"/>
  <c r="O25" i="1"/>
  <c r="O27" i="1"/>
  <c r="O28" i="1"/>
  <c r="O29" i="1"/>
  <c r="O30" i="1"/>
  <c r="O31" i="1"/>
  <c r="O12" i="1"/>
  <c r="A30" i="2" l="1"/>
  <c r="A20" i="2"/>
  <c r="A10" i="2"/>
  <c r="A41" i="4" l="1"/>
  <c r="C41" i="4"/>
  <c r="D41" i="4"/>
  <c r="E41" i="4"/>
  <c r="F41" i="4"/>
  <c r="G41" i="4"/>
  <c r="H41" i="4"/>
  <c r="I41" i="4"/>
  <c r="J41" i="4"/>
  <c r="N41" i="4"/>
  <c r="P41" i="4"/>
  <c r="A42" i="4"/>
  <c r="C42" i="4"/>
  <c r="D42" i="4"/>
  <c r="E42" i="4"/>
  <c r="F42" i="4"/>
  <c r="G42" i="4"/>
  <c r="H42" i="4"/>
  <c r="I42" i="4"/>
  <c r="J42" i="4"/>
  <c r="N42" i="4"/>
  <c r="P42" i="4"/>
  <c r="A43" i="4"/>
  <c r="C43" i="4"/>
  <c r="D43" i="4"/>
  <c r="E43" i="4"/>
  <c r="F43" i="4"/>
  <c r="G43" i="4"/>
  <c r="H43" i="4"/>
  <c r="I43" i="4"/>
  <c r="J43" i="4"/>
  <c r="N43" i="4"/>
  <c r="P43" i="4"/>
  <c r="A44" i="4"/>
  <c r="C44" i="4"/>
  <c r="D44" i="4"/>
  <c r="E44" i="4"/>
  <c r="F44" i="4"/>
  <c r="G44" i="4"/>
  <c r="H44" i="4"/>
  <c r="I44" i="4"/>
  <c r="J44" i="4"/>
  <c r="N44" i="4"/>
  <c r="P44" i="4"/>
  <c r="A45" i="4"/>
  <c r="C45" i="4"/>
  <c r="D45" i="4"/>
  <c r="E45" i="4"/>
  <c r="F45" i="4"/>
  <c r="G45" i="4"/>
  <c r="H45" i="4"/>
  <c r="I45" i="4"/>
  <c r="J45" i="4"/>
  <c r="N45" i="4"/>
  <c r="P45" i="4"/>
  <c r="A46" i="4"/>
  <c r="C46" i="4"/>
  <c r="D46" i="4"/>
  <c r="E46" i="4"/>
  <c r="F46" i="4"/>
  <c r="G46" i="4"/>
  <c r="H46" i="4"/>
  <c r="I46" i="4"/>
  <c r="J46" i="4"/>
  <c r="N46" i="4"/>
  <c r="P46" i="4"/>
  <c r="A47" i="4"/>
  <c r="C47" i="4"/>
  <c r="D47" i="4"/>
  <c r="E47" i="4"/>
  <c r="F47" i="4"/>
  <c r="G47" i="4"/>
  <c r="H47" i="4"/>
  <c r="I47" i="4"/>
  <c r="J47" i="4"/>
  <c r="N47" i="4"/>
  <c r="P47" i="4"/>
  <c r="A48" i="4"/>
  <c r="C48" i="4"/>
  <c r="D48" i="4"/>
  <c r="E48" i="4"/>
  <c r="F48" i="4"/>
  <c r="G48" i="4"/>
  <c r="H48" i="4"/>
  <c r="I48" i="4"/>
  <c r="J48" i="4"/>
  <c r="N48" i="4"/>
  <c r="P48" i="4"/>
  <c r="A49" i="4"/>
  <c r="C49" i="4"/>
  <c r="D49" i="4"/>
  <c r="E49" i="4"/>
  <c r="F49" i="4"/>
  <c r="G49" i="4"/>
  <c r="H49" i="4"/>
  <c r="I49" i="4"/>
  <c r="J49" i="4"/>
  <c r="N49" i="4"/>
  <c r="P49" i="4"/>
  <c r="A50" i="4"/>
  <c r="C50" i="4"/>
  <c r="D50" i="4"/>
  <c r="E50" i="4"/>
  <c r="F50" i="4"/>
  <c r="G50" i="4"/>
  <c r="H50" i="4"/>
  <c r="I50" i="4"/>
  <c r="J50" i="4"/>
  <c r="N50" i="4"/>
  <c r="P50" i="4"/>
  <c r="A51" i="4"/>
  <c r="C51" i="4"/>
  <c r="D51" i="4"/>
  <c r="E51" i="4"/>
  <c r="F51" i="4"/>
  <c r="G51" i="4"/>
  <c r="H51" i="4"/>
  <c r="I51" i="4"/>
  <c r="J51" i="4"/>
  <c r="N51" i="4"/>
  <c r="P51" i="4"/>
  <c r="A52" i="4"/>
  <c r="C52" i="4"/>
  <c r="D52" i="4"/>
  <c r="E52" i="4"/>
  <c r="F52" i="4"/>
  <c r="G52" i="4"/>
  <c r="H52" i="4"/>
  <c r="I52" i="4"/>
  <c r="J52" i="4"/>
  <c r="N52" i="4"/>
  <c r="P52" i="4"/>
  <c r="A53" i="4"/>
  <c r="C53" i="4"/>
  <c r="D53" i="4"/>
  <c r="E53" i="4"/>
  <c r="F53" i="4"/>
  <c r="G53" i="4"/>
  <c r="H53" i="4"/>
  <c r="I53" i="4"/>
  <c r="J53" i="4"/>
  <c r="N53" i="4"/>
  <c r="P53" i="4"/>
  <c r="A54" i="4"/>
  <c r="C54" i="4"/>
  <c r="D54" i="4"/>
  <c r="E54" i="4"/>
  <c r="F54" i="4"/>
  <c r="G54" i="4"/>
  <c r="H54" i="4"/>
  <c r="I54" i="4"/>
  <c r="J54" i="4"/>
  <c r="N54" i="4"/>
  <c r="P54" i="4"/>
  <c r="A55" i="4"/>
  <c r="C55" i="4"/>
  <c r="D55" i="4"/>
  <c r="E55" i="4"/>
  <c r="F55" i="4"/>
  <c r="G55" i="4"/>
  <c r="H55" i="4"/>
  <c r="I55" i="4"/>
  <c r="J55" i="4"/>
  <c r="N55" i="4"/>
  <c r="P55" i="4"/>
  <c r="A56" i="4"/>
  <c r="C56" i="4"/>
  <c r="D56" i="4"/>
  <c r="E56" i="4"/>
  <c r="F56" i="4"/>
  <c r="G56" i="4"/>
  <c r="H56" i="4"/>
  <c r="I56" i="4"/>
  <c r="J56" i="4"/>
  <c r="N56" i="4"/>
  <c r="P56" i="4"/>
  <c r="A57" i="4"/>
  <c r="C57" i="4"/>
  <c r="D57" i="4"/>
  <c r="E57" i="4"/>
  <c r="F57" i="4"/>
  <c r="G57" i="4"/>
  <c r="H57" i="4"/>
  <c r="I57" i="4"/>
  <c r="J57" i="4"/>
  <c r="N57" i="4"/>
  <c r="P57" i="4"/>
  <c r="A58" i="4"/>
  <c r="C58" i="4"/>
  <c r="D58" i="4"/>
  <c r="E58" i="4"/>
  <c r="F58" i="4"/>
  <c r="G58" i="4"/>
  <c r="H58" i="4"/>
  <c r="I58" i="4"/>
  <c r="J58" i="4"/>
  <c r="N58" i="4"/>
  <c r="P58" i="4"/>
  <c r="A59" i="4"/>
  <c r="C59" i="4"/>
  <c r="D59" i="4"/>
  <c r="E59" i="4"/>
  <c r="F59" i="4"/>
  <c r="G59" i="4"/>
  <c r="H59" i="4"/>
  <c r="I59" i="4"/>
  <c r="J59" i="4"/>
  <c r="N59" i="4"/>
  <c r="P59" i="4"/>
  <c r="A60" i="4"/>
  <c r="C60" i="4"/>
  <c r="D60" i="4"/>
  <c r="E60" i="4"/>
  <c r="F60" i="4"/>
  <c r="G60" i="4"/>
  <c r="H60" i="4"/>
  <c r="I60" i="4"/>
  <c r="J60" i="4"/>
  <c r="N60" i="4"/>
  <c r="P60" i="4"/>
  <c r="A21" i="4"/>
  <c r="C21" i="4"/>
  <c r="D21" i="4"/>
  <c r="E21" i="4"/>
  <c r="F21" i="4"/>
  <c r="G21" i="4"/>
  <c r="H21" i="4"/>
  <c r="I21" i="4"/>
  <c r="J21" i="4"/>
  <c r="N21" i="4"/>
  <c r="P21" i="4"/>
  <c r="A22" i="4"/>
  <c r="C22" i="4"/>
  <c r="D22" i="4"/>
  <c r="E22" i="4"/>
  <c r="F22" i="4"/>
  <c r="G22" i="4"/>
  <c r="H22" i="4"/>
  <c r="I22" i="4"/>
  <c r="J22" i="4"/>
  <c r="N22" i="4"/>
  <c r="P22" i="4"/>
  <c r="A23" i="4"/>
  <c r="C23" i="4"/>
  <c r="D23" i="4"/>
  <c r="E23" i="4"/>
  <c r="F23" i="4"/>
  <c r="G23" i="4"/>
  <c r="H23" i="4"/>
  <c r="I23" i="4"/>
  <c r="J23" i="4"/>
  <c r="N23" i="4"/>
  <c r="P23" i="4"/>
  <c r="A24" i="4"/>
  <c r="C24" i="4"/>
  <c r="D24" i="4"/>
  <c r="E24" i="4"/>
  <c r="F24" i="4"/>
  <c r="G24" i="4"/>
  <c r="H24" i="4"/>
  <c r="I24" i="4"/>
  <c r="J24" i="4"/>
  <c r="N24" i="4"/>
  <c r="P24" i="4"/>
  <c r="A25" i="4"/>
  <c r="C25" i="4"/>
  <c r="D25" i="4"/>
  <c r="E25" i="4"/>
  <c r="F25" i="4"/>
  <c r="G25" i="4"/>
  <c r="H25" i="4"/>
  <c r="I25" i="4"/>
  <c r="J25" i="4"/>
  <c r="N25" i="4"/>
  <c r="P25" i="4"/>
  <c r="A26" i="4"/>
  <c r="C26" i="4"/>
  <c r="D26" i="4"/>
  <c r="E26" i="4"/>
  <c r="F26" i="4"/>
  <c r="G26" i="4"/>
  <c r="H26" i="4"/>
  <c r="I26" i="4"/>
  <c r="J26" i="4"/>
  <c r="N26" i="4"/>
  <c r="P26" i="4"/>
  <c r="A27" i="4"/>
  <c r="C27" i="4"/>
  <c r="D27" i="4"/>
  <c r="E27" i="4"/>
  <c r="F27" i="4"/>
  <c r="G27" i="4"/>
  <c r="H27" i="4"/>
  <c r="I27" i="4"/>
  <c r="J27" i="4"/>
  <c r="N27" i="4"/>
  <c r="P27" i="4"/>
  <c r="A28" i="4"/>
  <c r="C28" i="4"/>
  <c r="D28" i="4"/>
  <c r="E28" i="4"/>
  <c r="F28" i="4"/>
  <c r="G28" i="4"/>
  <c r="H28" i="4"/>
  <c r="I28" i="4"/>
  <c r="J28" i="4"/>
  <c r="N28" i="4"/>
  <c r="P28" i="4"/>
  <c r="A29" i="4"/>
  <c r="C29" i="4"/>
  <c r="D29" i="4"/>
  <c r="E29" i="4"/>
  <c r="F29" i="4"/>
  <c r="G29" i="4"/>
  <c r="H29" i="4"/>
  <c r="I29" i="4"/>
  <c r="J29" i="4"/>
  <c r="N29" i="4"/>
  <c r="P29" i="4"/>
  <c r="A30" i="4"/>
  <c r="C30" i="4"/>
  <c r="D30" i="4"/>
  <c r="E30" i="4"/>
  <c r="F30" i="4"/>
  <c r="G30" i="4"/>
  <c r="H30" i="4"/>
  <c r="I30" i="4"/>
  <c r="J30" i="4"/>
  <c r="N30" i="4"/>
  <c r="P30" i="4"/>
  <c r="A31" i="4"/>
  <c r="C31" i="4"/>
  <c r="D31" i="4"/>
  <c r="E31" i="4"/>
  <c r="F31" i="4"/>
  <c r="G31" i="4"/>
  <c r="H31" i="4"/>
  <c r="I31" i="4"/>
  <c r="J31" i="4"/>
  <c r="N31" i="4"/>
  <c r="P31" i="4"/>
  <c r="A32" i="4"/>
  <c r="C32" i="4"/>
  <c r="D32" i="4"/>
  <c r="E32" i="4"/>
  <c r="F32" i="4"/>
  <c r="G32" i="4"/>
  <c r="H32" i="4"/>
  <c r="I32" i="4"/>
  <c r="J32" i="4"/>
  <c r="N32" i="4"/>
  <c r="P32" i="4"/>
  <c r="A33" i="4"/>
  <c r="C33" i="4"/>
  <c r="D33" i="4"/>
  <c r="E33" i="4"/>
  <c r="F33" i="4"/>
  <c r="G33" i="4"/>
  <c r="H33" i="4"/>
  <c r="I33" i="4"/>
  <c r="J33" i="4"/>
  <c r="N33" i="4"/>
  <c r="P33" i="4"/>
  <c r="A34" i="4"/>
  <c r="C34" i="4"/>
  <c r="D34" i="4"/>
  <c r="E34" i="4"/>
  <c r="F34" i="4"/>
  <c r="G34" i="4"/>
  <c r="H34" i="4"/>
  <c r="I34" i="4"/>
  <c r="J34" i="4"/>
  <c r="N34" i="4"/>
  <c r="P34" i="4"/>
  <c r="A35" i="4"/>
  <c r="C35" i="4"/>
  <c r="D35" i="4"/>
  <c r="E35" i="4"/>
  <c r="F35" i="4"/>
  <c r="G35" i="4"/>
  <c r="H35" i="4"/>
  <c r="I35" i="4"/>
  <c r="J35" i="4"/>
  <c r="N35" i="4"/>
  <c r="P35" i="4"/>
  <c r="A36" i="4"/>
  <c r="C36" i="4"/>
  <c r="D36" i="4"/>
  <c r="E36" i="4"/>
  <c r="F36" i="4"/>
  <c r="G36" i="4"/>
  <c r="H36" i="4"/>
  <c r="I36" i="4"/>
  <c r="J36" i="4"/>
  <c r="N36" i="4"/>
  <c r="P36" i="4"/>
  <c r="A37" i="4"/>
  <c r="C37" i="4"/>
  <c r="D37" i="4"/>
  <c r="E37" i="4"/>
  <c r="F37" i="4"/>
  <c r="G37" i="4"/>
  <c r="H37" i="4"/>
  <c r="I37" i="4"/>
  <c r="J37" i="4"/>
  <c r="N37" i="4"/>
  <c r="P37" i="4"/>
  <c r="A38" i="4"/>
  <c r="C38" i="4"/>
  <c r="D38" i="4"/>
  <c r="E38" i="4"/>
  <c r="F38" i="4"/>
  <c r="G38" i="4"/>
  <c r="H38" i="4"/>
  <c r="I38" i="4"/>
  <c r="J38" i="4"/>
  <c r="N38" i="4"/>
  <c r="P38" i="4"/>
  <c r="A39" i="4"/>
  <c r="C39" i="4"/>
  <c r="D39" i="4"/>
  <c r="E39" i="4"/>
  <c r="F39" i="4"/>
  <c r="G39" i="4"/>
  <c r="H39" i="4"/>
  <c r="I39" i="4"/>
  <c r="J39" i="4"/>
  <c r="N39" i="4"/>
  <c r="P39" i="4"/>
  <c r="A40" i="4"/>
  <c r="C40" i="4"/>
  <c r="D40" i="4"/>
  <c r="E40" i="4"/>
  <c r="F40" i="4"/>
  <c r="G40" i="4"/>
  <c r="H40" i="4"/>
  <c r="I40" i="4"/>
  <c r="J40" i="4"/>
  <c r="N40" i="4"/>
  <c r="P40" i="4"/>
  <c r="A1" i="4"/>
  <c r="C1" i="4"/>
  <c r="D1" i="4"/>
  <c r="E1" i="4"/>
  <c r="F1" i="4"/>
  <c r="G1" i="4"/>
  <c r="H1" i="4"/>
  <c r="I1" i="4"/>
  <c r="N1" i="4"/>
  <c r="P1" i="4"/>
  <c r="A2" i="4"/>
  <c r="C2" i="4"/>
  <c r="D2" i="4"/>
  <c r="E2" i="4"/>
  <c r="F2" i="4"/>
  <c r="G2" i="4"/>
  <c r="H2" i="4"/>
  <c r="I2" i="4"/>
  <c r="N2" i="4"/>
  <c r="P2" i="4"/>
  <c r="A3" i="4"/>
  <c r="C3" i="4"/>
  <c r="D3" i="4"/>
  <c r="E3" i="4"/>
  <c r="F3" i="4"/>
  <c r="G3" i="4"/>
  <c r="H3" i="4"/>
  <c r="I3" i="4"/>
  <c r="J3" i="4"/>
  <c r="N3" i="4"/>
  <c r="P3" i="4"/>
  <c r="A4" i="4"/>
  <c r="C4" i="4"/>
  <c r="D4" i="4"/>
  <c r="E4" i="4"/>
  <c r="F4" i="4"/>
  <c r="G4" i="4"/>
  <c r="H4" i="4"/>
  <c r="I4" i="4"/>
  <c r="J4" i="4"/>
  <c r="N4" i="4"/>
  <c r="P4" i="4"/>
  <c r="A5" i="4"/>
  <c r="C5" i="4"/>
  <c r="D5" i="4"/>
  <c r="E5" i="4"/>
  <c r="F5" i="4"/>
  <c r="G5" i="4"/>
  <c r="H5" i="4"/>
  <c r="I5" i="4"/>
  <c r="J5" i="4"/>
  <c r="N5" i="4"/>
  <c r="P5" i="4"/>
  <c r="A6" i="4"/>
  <c r="C6" i="4"/>
  <c r="D6" i="4"/>
  <c r="E6" i="4"/>
  <c r="F6" i="4"/>
  <c r="G6" i="4"/>
  <c r="H6" i="4"/>
  <c r="I6" i="4"/>
  <c r="J6" i="4"/>
  <c r="N6" i="4"/>
  <c r="P6" i="4"/>
  <c r="A7" i="4"/>
  <c r="C7" i="4"/>
  <c r="D7" i="4"/>
  <c r="E7" i="4"/>
  <c r="F7" i="4"/>
  <c r="G7" i="4"/>
  <c r="H7" i="4"/>
  <c r="I7" i="4"/>
  <c r="J7" i="4"/>
  <c r="N7" i="4"/>
  <c r="P7" i="4"/>
  <c r="A8" i="4"/>
  <c r="C8" i="4"/>
  <c r="D8" i="4"/>
  <c r="E8" i="4"/>
  <c r="F8" i="4"/>
  <c r="G8" i="4"/>
  <c r="H8" i="4"/>
  <c r="I8" i="4"/>
  <c r="J8" i="4"/>
  <c r="N8" i="4"/>
  <c r="P8" i="4"/>
  <c r="A9" i="4"/>
  <c r="C9" i="4"/>
  <c r="D9" i="4"/>
  <c r="E9" i="4"/>
  <c r="F9" i="4"/>
  <c r="G9" i="4"/>
  <c r="H9" i="4"/>
  <c r="I9" i="4"/>
  <c r="J9" i="4"/>
  <c r="N9" i="4"/>
  <c r="P9" i="4"/>
  <c r="A10" i="4"/>
  <c r="C10" i="4"/>
  <c r="D10" i="4"/>
  <c r="E10" i="4"/>
  <c r="F10" i="4"/>
  <c r="G10" i="4"/>
  <c r="H10" i="4"/>
  <c r="I10" i="4"/>
  <c r="J10" i="4"/>
  <c r="N10" i="4"/>
  <c r="P10" i="4"/>
  <c r="A11" i="4"/>
  <c r="C11" i="4"/>
  <c r="D11" i="4"/>
  <c r="E11" i="4"/>
  <c r="F11" i="4"/>
  <c r="G11" i="4"/>
  <c r="H11" i="4"/>
  <c r="I11" i="4"/>
  <c r="J11" i="4"/>
  <c r="N11" i="4"/>
  <c r="P11" i="4"/>
  <c r="A12" i="4"/>
  <c r="C12" i="4"/>
  <c r="D12" i="4"/>
  <c r="E12" i="4"/>
  <c r="F12" i="4"/>
  <c r="G12" i="4"/>
  <c r="H12" i="4"/>
  <c r="I12" i="4"/>
  <c r="J12" i="4"/>
  <c r="N12" i="4"/>
  <c r="P12" i="4"/>
  <c r="A13" i="4"/>
  <c r="C13" i="4"/>
  <c r="D13" i="4"/>
  <c r="E13" i="4"/>
  <c r="F13" i="4"/>
  <c r="G13" i="4"/>
  <c r="H13" i="4"/>
  <c r="I13" i="4"/>
  <c r="J13" i="4"/>
  <c r="N13" i="4"/>
  <c r="P13" i="4"/>
  <c r="A14" i="4"/>
  <c r="C14" i="4"/>
  <c r="D14" i="4"/>
  <c r="E14" i="4"/>
  <c r="F14" i="4"/>
  <c r="G14" i="4"/>
  <c r="H14" i="4"/>
  <c r="I14" i="4"/>
  <c r="J14" i="4"/>
  <c r="N14" i="4"/>
  <c r="P14" i="4"/>
  <c r="A15" i="4"/>
  <c r="C15" i="4"/>
  <c r="D15" i="4"/>
  <c r="E15" i="4"/>
  <c r="F15" i="4"/>
  <c r="G15" i="4"/>
  <c r="H15" i="4"/>
  <c r="I15" i="4"/>
  <c r="J15" i="4"/>
  <c r="N15" i="4"/>
  <c r="P15" i="4"/>
  <c r="A16" i="4"/>
  <c r="C16" i="4"/>
  <c r="D16" i="4"/>
  <c r="E16" i="4"/>
  <c r="F16" i="4"/>
  <c r="G16" i="4"/>
  <c r="H16" i="4"/>
  <c r="I16" i="4"/>
  <c r="J16" i="4"/>
  <c r="N16" i="4"/>
  <c r="P16" i="4"/>
  <c r="A17" i="4"/>
  <c r="C17" i="4"/>
  <c r="D17" i="4"/>
  <c r="E17" i="4"/>
  <c r="F17" i="4"/>
  <c r="G17" i="4"/>
  <c r="H17" i="4"/>
  <c r="I17" i="4"/>
  <c r="J17" i="4"/>
  <c r="N17" i="4"/>
  <c r="P17" i="4"/>
  <c r="A18" i="4"/>
  <c r="C18" i="4"/>
  <c r="D18" i="4"/>
  <c r="E18" i="4"/>
  <c r="F18" i="4"/>
  <c r="G18" i="4"/>
  <c r="H18" i="4"/>
  <c r="I18" i="4"/>
  <c r="J18" i="4"/>
  <c r="N18" i="4"/>
  <c r="P18" i="4"/>
  <c r="A19" i="4"/>
  <c r="C19" i="4"/>
  <c r="D19" i="4"/>
  <c r="E19" i="4"/>
  <c r="F19" i="4"/>
  <c r="G19" i="4"/>
  <c r="H19" i="4"/>
  <c r="I19" i="4"/>
  <c r="J19" i="4"/>
  <c r="N19" i="4"/>
  <c r="P19" i="4"/>
  <c r="A20" i="4"/>
  <c r="C20" i="4"/>
  <c r="D20" i="4"/>
  <c r="E20" i="4"/>
  <c r="F20" i="4"/>
  <c r="G20" i="4"/>
  <c r="H20" i="4"/>
  <c r="I20" i="4"/>
  <c r="J20" i="4"/>
  <c r="N20" i="4"/>
  <c r="P20"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 i="4"/>
  <c r="O3" i="4"/>
  <c r="O4" i="4"/>
  <c r="O5" i="4"/>
  <c r="O6" i="4"/>
  <c r="O7" i="4"/>
  <c r="O8" i="4"/>
  <c r="O9" i="4"/>
  <c r="O10" i="4"/>
  <c r="O11" i="4"/>
  <c r="O12" i="4"/>
  <c r="O13" i="4"/>
  <c r="O14" i="4"/>
  <c r="O15" i="4"/>
  <c r="O16" i="4"/>
  <c r="O17" i="4"/>
  <c r="O18" i="4"/>
  <c r="O19" i="4"/>
  <c r="O20" i="4"/>
  <c r="O1" i="4"/>
  <c r="J42" i="2" l="1"/>
  <c r="L12" i="1" l="1"/>
  <c r="L1" i="4" s="1"/>
  <c r="K2" i="4"/>
  <c r="L13" i="1"/>
  <c r="L2" i="4" s="1"/>
  <c r="M3" i="4"/>
  <c r="K3" i="4"/>
  <c r="L14" i="1"/>
  <c r="L3" i="4" s="1"/>
  <c r="M4" i="4"/>
  <c r="K4" i="4"/>
  <c r="L15" i="1"/>
  <c r="L4" i="4" s="1"/>
  <c r="M5" i="4"/>
  <c r="K5" i="4"/>
  <c r="L16" i="1"/>
  <c r="L5" i="4" s="1"/>
  <c r="M6" i="4"/>
  <c r="K6" i="4"/>
  <c r="L17" i="1"/>
  <c r="L6" i="4" s="1"/>
  <c r="M7" i="4"/>
  <c r="K7" i="4"/>
  <c r="L18" i="1"/>
  <c r="L7" i="4" s="1"/>
  <c r="M8" i="4"/>
  <c r="K8" i="4"/>
  <c r="L19" i="1"/>
  <c r="L8" i="4" s="1"/>
  <c r="M9" i="4"/>
  <c r="K9" i="4"/>
  <c r="L20" i="1"/>
  <c r="L9" i="4" s="1"/>
  <c r="M10" i="4"/>
  <c r="K10" i="4"/>
  <c r="L21" i="1"/>
  <c r="L10" i="4" s="1"/>
  <c r="M11" i="4"/>
  <c r="K11" i="4"/>
  <c r="L22" i="1"/>
  <c r="L11" i="4" s="1"/>
  <c r="M12" i="4"/>
  <c r="K12" i="4"/>
  <c r="L23" i="1"/>
  <c r="L12" i="4" s="1"/>
  <c r="M13" i="4"/>
  <c r="K13" i="4"/>
  <c r="L24" i="1"/>
  <c r="L13" i="4" s="1"/>
  <c r="M14" i="4"/>
  <c r="K14" i="4"/>
  <c r="L25" i="1"/>
  <c r="L14" i="4" s="1"/>
  <c r="M15" i="4"/>
  <c r="K15" i="4"/>
  <c r="L26" i="1"/>
  <c r="L15" i="4" s="1"/>
  <c r="M16" i="4"/>
  <c r="K16" i="4"/>
  <c r="L27" i="1"/>
  <c r="L16" i="4" s="1"/>
  <c r="M17" i="4"/>
  <c r="K17" i="4"/>
  <c r="L28" i="1"/>
  <c r="L17" i="4" s="1"/>
  <c r="M18" i="4"/>
  <c r="K18" i="4"/>
  <c r="L29" i="1"/>
  <c r="L18" i="4" s="1"/>
  <c r="M19" i="4"/>
  <c r="K19" i="4"/>
  <c r="L30" i="1"/>
  <c r="L19" i="4" s="1"/>
  <c r="M20" i="4"/>
  <c r="K20" i="4"/>
  <c r="L31" i="1"/>
  <c r="L20" i="4" s="1"/>
  <c r="M2" i="4" l="1"/>
  <c r="J2" i="4"/>
  <c r="M1" i="4"/>
  <c r="J1" i="4"/>
  <c r="K1" i="4"/>
  <c r="B3" i="2"/>
  <c r="J60" i="1" l="1"/>
  <c r="I60" i="1"/>
  <c r="H60" i="1"/>
  <c r="J59" i="1"/>
  <c r="I59" i="1"/>
  <c r="H59" i="1"/>
  <c r="J33" i="1"/>
  <c r="I33" i="1"/>
  <c r="H33" i="1"/>
  <c r="J34" i="1"/>
  <c r="I34" i="1"/>
  <c r="I37" i="2" l="1"/>
  <c r="G37" i="2"/>
  <c r="I27" i="2"/>
  <c r="G27" i="2"/>
  <c r="D27" i="2"/>
  <c r="C27" i="2"/>
  <c r="D43" i="2"/>
  <c r="D44" i="2"/>
  <c r="D45" i="2"/>
  <c r="D42" i="2"/>
  <c r="L83" i="1"/>
  <c r="L60" i="4" s="1"/>
  <c r="K60" i="4"/>
  <c r="L82" i="1"/>
  <c r="L59" i="4" s="1"/>
  <c r="K59" i="4"/>
  <c r="L81" i="1"/>
  <c r="L58" i="4" s="1"/>
  <c r="K58" i="4"/>
  <c r="L80" i="1"/>
  <c r="L57" i="4" s="1"/>
  <c r="K57" i="4"/>
  <c r="L79" i="1"/>
  <c r="L56" i="4" s="1"/>
  <c r="K56" i="4"/>
  <c r="L78" i="1"/>
  <c r="L55" i="4" s="1"/>
  <c r="K55" i="4"/>
  <c r="L77" i="1"/>
  <c r="L54" i="4" s="1"/>
  <c r="K54" i="4"/>
  <c r="L76" i="1"/>
  <c r="L53" i="4" s="1"/>
  <c r="K53" i="4"/>
  <c r="L75" i="1"/>
  <c r="L52" i="4" s="1"/>
  <c r="K52" i="4"/>
  <c r="L74" i="1"/>
  <c r="L51" i="4" s="1"/>
  <c r="K51" i="4"/>
  <c r="L73" i="1"/>
  <c r="L50" i="4" s="1"/>
  <c r="K50" i="4"/>
  <c r="L72" i="1"/>
  <c r="L49" i="4" s="1"/>
  <c r="K49" i="4"/>
  <c r="L71" i="1"/>
  <c r="L48" i="4" s="1"/>
  <c r="L70" i="1"/>
  <c r="L47" i="4" s="1"/>
  <c r="L69" i="1"/>
  <c r="L46" i="4" s="1"/>
  <c r="K46" i="4"/>
  <c r="L68" i="1"/>
  <c r="L45" i="4" s="1"/>
  <c r="L67" i="1"/>
  <c r="L66" i="1"/>
  <c r="L43" i="4" s="1"/>
  <c r="L65" i="1"/>
  <c r="L42" i="4" s="1"/>
  <c r="L64" i="1"/>
  <c r="L41" i="4" s="1"/>
  <c r="L57" i="1"/>
  <c r="L40" i="4" s="1"/>
  <c r="K40" i="4"/>
  <c r="L56" i="1"/>
  <c r="L39" i="4" s="1"/>
  <c r="K39" i="4"/>
  <c r="L55" i="1"/>
  <c r="L38" i="4" s="1"/>
  <c r="K38" i="4"/>
  <c r="L54" i="1"/>
  <c r="L37" i="4" s="1"/>
  <c r="K37" i="4"/>
  <c r="L53" i="1"/>
  <c r="L36" i="4" s="1"/>
  <c r="L52" i="1"/>
  <c r="L35" i="4" s="1"/>
  <c r="L51" i="1"/>
  <c r="L34" i="4" s="1"/>
  <c r="L50" i="1"/>
  <c r="L33" i="4" s="1"/>
  <c r="L49" i="1"/>
  <c r="L32" i="4" s="1"/>
  <c r="L48" i="1"/>
  <c r="L31" i="4" s="1"/>
  <c r="L47" i="1"/>
  <c r="L30" i="4" s="1"/>
  <c r="L46" i="1"/>
  <c r="L29" i="4" s="1"/>
  <c r="L45" i="1"/>
  <c r="L28" i="4" s="1"/>
  <c r="L27" i="4"/>
  <c r="L26" i="4"/>
  <c r="L25" i="4"/>
  <c r="L24" i="4"/>
  <c r="L23" i="4"/>
  <c r="L39" i="1"/>
  <c r="L22" i="4" s="1"/>
  <c r="L38" i="1"/>
  <c r="L21" i="4" s="1"/>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B83" i="1"/>
  <c r="B60" i="4" s="1"/>
  <c r="B82" i="1"/>
  <c r="B59" i="4" s="1"/>
  <c r="B81" i="1"/>
  <c r="B58" i="4" s="1"/>
  <c r="B80" i="1"/>
  <c r="B57" i="4" s="1"/>
  <c r="B79" i="1"/>
  <c r="B56" i="4" s="1"/>
  <c r="B78" i="1"/>
  <c r="B55" i="4" s="1"/>
  <c r="B77" i="1"/>
  <c r="B54" i="4" s="1"/>
  <c r="B76" i="1"/>
  <c r="B53" i="4" s="1"/>
  <c r="B75" i="1"/>
  <c r="B52" i="4" s="1"/>
  <c r="B74" i="1"/>
  <c r="B51" i="4" s="1"/>
  <c r="B73" i="1"/>
  <c r="B50" i="4" s="1"/>
  <c r="B72" i="1"/>
  <c r="B49" i="4" s="1"/>
  <c r="B71" i="1"/>
  <c r="B48" i="4" s="1"/>
  <c r="B70" i="1"/>
  <c r="B47" i="4" s="1"/>
  <c r="B69" i="1"/>
  <c r="B46" i="4" s="1"/>
  <c r="B68" i="1"/>
  <c r="B45" i="4" s="1"/>
  <c r="B67" i="1"/>
  <c r="B44" i="4" s="1"/>
  <c r="B66" i="1"/>
  <c r="B43" i="4" s="1"/>
  <c r="B65" i="1"/>
  <c r="B42" i="4" s="1"/>
  <c r="B64" i="1"/>
  <c r="B41" i="4" s="1"/>
  <c r="B57" i="1"/>
  <c r="B40" i="4" s="1"/>
  <c r="B56" i="1"/>
  <c r="B39" i="4" s="1"/>
  <c r="B55" i="1"/>
  <c r="B38" i="4" s="1"/>
  <c r="B54" i="1"/>
  <c r="B37" i="4" s="1"/>
  <c r="B53" i="1"/>
  <c r="B36" i="4" s="1"/>
  <c r="B52" i="1"/>
  <c r="B35" i="4" s="1"/>
  <c r="B51" i="1"/>
  <c r="B34" i="4" s="1"/>
  <c r="B50" i="1"/>
  <c r="B33" i="4" s="1"/>
  <c r="B49" i="1"/>
  <c r="B32" i="4" s="1"/>
  <c r="B48" i="1"/>
  <c r="B31" i="4" s="1"/>
  <c r="B47" i="1"/>
  <c r="B30" i="4" s="1"/>
  <c r="B46" i="1"/>
  <c r="B29" i="4" s="1"/>
  <c r="B45" i="1"/>
  <c r="B28" i="4" s="1"/>
  <c r="B44" i="1"/>
  <c r="B27" i="4" s="1"/>
  <c r="B43" i="1"/>
  <c r="B26" i="4" s="1"/>
  <c r="B42" i="1"/>
  <c r="B25" i="4" s="1"/>
  <c r="B41" i="1"/>
  <c r="B24" i="4" s="1"/>
  <c r="B40" i="1"/>
  <c r="B23" i="4" s="1"/>
  <c r="B39" i="1"/>
  <c r="B22" i="4" s="1"/>
  <c r="B38" i="1"/>
  <c r="B21" i="4" s="1"/>
  <c r="B13" i="1"/>
  <c r="B2" i="4" s="1"/>
  <c r="B14" i="1"/>
  <c r="B3" i="4" s="1"/>
  <c r="B15" i="1"/>
  <c r="B4" i="4" s="1"/>
  <c r="B16" i="1"/>
  <c r="B5" i="4" s="1"/>
  <c r="B17" i="1"/>
  <c r="B6" i="4" s="1"/>
  <c r="B18" i="1"/>
  <c r="B7" i="4" s="1"/>
  <c r="B19" i="1"/>
  <c r="B8" i="4" s="1"/>
  <c r="B20" i="1"/>
  <c r="B9" i="4" s="1"/>
  <c r="B21" i="1"/>
  <c r="B10" i="4" s="1"/>
  <c r="B22" i="1"/>
  <c r="B11" i="4" s="1"/>
  <c r="B23" i="1"/>
  <c r="B12" i="4" s="1"/>
  <c r="B24" i="1"/>
  <c r="B13" i="4" s="1"/>
  <c r="B25" i="1"/>
  <c r="B14" i="4" s="1"/>
  <c r="B26" i="1"/>
  <c r="B15" i="4" s="1"/>
  <c r="B27" i="1"/>
  <c r="B16" i="4" s="1"/>
  <c r="B28" i="1"/>
  <c r="B17" i="4" s="1"/>
  <c r="B29" i="1"/>
  <c r="B18" i="4" s="1"/>
  <c r="B30" i="1"/>
  <c r="B19" i="4" s="1"/>
  <c r="B31" i="1"/>
  <c r="B20" i="4" s="1"/>
  <c r="B12" i="1"/>
  <c r="B1" i="4" s="1"/>
  <c r="E45" i="2" l="1"/>
  <c r="E27" i="2"/>
  <c r="E43" i="2"/>
  <c r="E44" i="2"/>
  <c r="L44" i="4"/>
  <c r="K44" i="4"/>
  <c r="K35" i="4"/>
  <c r="K31" i="4"/>
  <c r="K29" i="4"/>
  <c r="K33" i="4"/>
  <c r="K30" i="4"/>
  <c r="K32" i="4"/>
  <c r="K34" i="4"/>
  <c r="K36" i="4"/>
  <c r="E60" i="1"/>
  <c r="K48" i="4"/>
  <c r="K47" i="4"/>
  <c r="K45" i="4"/>
  <c r="K28" i="4"/>
  <c r="K27" i="4"/>
  <c r="K26" i="4"/>
  <c r="K25" i="4"/>
  <c r="K43" i="4"/>
  <c r="K42" i="4"/>
  <c r="K41" i="4"/>
  <c r="K24" i="4"/>
  <c r="D17" i="2"/>
  <c r="K23" i="4"/>
  <c r="K21" i="4"/>
  <c r="K22" i="4"/>
  <c r="I17" i="2"/>
  <c r="G1" i="2"/>
  <c r="E1" i="3"/>
  <c r="E17" i="2" l="1"/>
  <c r="E42" i="2"/>
  <c r="H34" i="1"/>
  <c r="M21" i="4"/>
  <c r="E34" i="1"/>
  <c r="J45" i="2"/>
  <c r="J44" i="2"/>
  <c r="J43" i="2"/>
  <c r="H45" i="2"/>
  <c r="H44" i="2"/>
  <c r="H43" i="2"/>
  <c r="H42" i="2"/>
  <c r="F45" i="2"/>
  <c r="F44" i="2"/>
  <c r="F43" i="2"/>
  <c r="B5" i="3"/>
  <c r="B4" i="3"/>
  <c r="B3" i="3"/>
  <c r="J47" i="2" l="1"/>
  <c r="F47" i="2"/>
  <c r="H47" i="2"/>
  <c r="I45" i="2"/>
  <c r="I44" i="2"/>
  <c r="I43" i="2"/>
  <c r="I42" i="2"/>
  <c r="B46" i="2"/>
  <c r="B45" i="2"/>
  <c r="B44" i="2"/>
  <c r="B43" i="2"/>
  <c r="B42" i="2"/>
  <c r="B37" i="2"/>
  <c r="G45" i="2" l="1"/>
  <c r="G44" i="2"/>
  <c r="G43" i="2"/>
  <c r="C45" i="2"/>
  <c r="B47" i="2"/>
  <c r="B27" i="2"/>
  <c r="B5" i="2"/>
  <c r="B4" i="2"/>
  <c r="B17" i="2" l="1"/>
  <c r="E8" i="1" l="1"/>
  <c r="B6" i="3" s="1"/>
  <c r="C43" i="2"/>
  <c r="C44" i="2"/>
  <c r="C37" i="2" l="1"/>
  <c r="B6" i="2"/>
  <c r="D46" i="2"/>
  <c r="D47" i="2" s="1"/>
  <c r="G53" i="2" s="1"/>
  <c r="I46" i="2"/>
  <c r="I47" i="2" s="1"/>
  <c r="K50" i="2" s="1"/>
  <c r="I6" i="1"/>
  <c r="C42" i="2"/>
  <c r="C46" i="2"/>
  <c r="G46" i="2"/>
  <c r="I7" i="1"/>
  <c r="C17" i="2"/>
  <c r="I5" i="1" s="1"/>
  <c r="D37" i="2" l="1"/>
  <c r="C47" i="2"/>
  <c r="C53" i="2" s="1"/>
  <c r="G42" i="2"/>
  <c r="G47" i="2" s="1"/>
  <c r="G17" i="2"/>
  <c r="C50" i="2" l="1"/>
  <c r="E46" i="2"/>
  <c r="E47" i="2" s="1"/>
  <c r="I53" i="2" s="1"/>
  <c r="E37" i="2"/>
  <c r="G50" i="2"/>
</calcChain>
</file>

<file path=xl/sharedStrings.xml><?xml version="1.0" encoding="utf-8"?>
<sst xmlns="http://schemas.openxmlformats.org/spreadsheetml/2006/main" count="407" uniqueCount="116">
  <si>
    <t>A</t>
  </si>
  <si>
    <t>B</t>
  </si>
  <si>
    <t>C</t>
  </si>
  <si>
    <t>D</t>
  </si>
  <si>
    <t>E</t>
  </si>
  <si>
    <t>F</t>
  </si>
  <si>
    <t>G</t>
  </si>
  <si>
    <t>H</t>
  </si>
  <si>
    <t>TOTALS</t>
  </si>
  <si>
    <t>Affiliation</t>
  </si>
  <si>
    <t>I</t>
  </si>
  <si>
    <t>a</t>
  </si>
  <si>
    <t>b</t>
  </si>
  <si>
    <t>year</t>
  </si>
  <si>
    <t>project</t>
  </si>
  <si>
    <t>2021-2022</t>
  </si>
  <si>
    <t>2022-2023</t>
  </si>
  <si>
    <t>J</t>
  </si>
  <si>
    <t>K</t>
  </si>
  <si>
    <t>Total</t>
  </si>
  <si>
    <t>Plastics Admin Fee</t>
  </si>
  <si>
    <t>Plastic subtotal (not including admin fee)</t>
  </si>
  <si>
    <t>X-00</t>
  </si>
  <si>
    <r>
      <rPr>
        <b/>
        <sz val="12"/>
        <rFont val="Calibri"/>
        <family val="2"/>
        <scheme val="minor"/>
      </rPr>
      <t>N° d’identification du projet</t>
    </r>
    <r>
      <rPr>
        <b/>
        <sz val="10"/>
        <rFont val="Arial"/>
        <family val="2"/>
      </rPr>
      <t xml:space="preserve">
</t>
    </r>
    <r>
      <rPr>
        <sz val="10"/>
        <rFont val="Calibri"/>
        <family val="2"/>
        <scheme val="minor"/>
      </rPr>
      <t>(À des fins administratives seulement, ce champ sera rempli par le Secrétariat)</t>
    </r>
  </si>
  <si>
    <t>Légende</t>
  </si>
  <si>
    <t>Titre</t>
  </si>
  <si>
    <t>Bénéficiaires Proposés</t>
  </si>
  <si>
    <t>Sous-total demandé</t>
  </si>
  <si>
    <t>Nom</t>
  </si>
  <si>
    <t>Affiliation(s)</t>
  </si>
  <si>
    <t>Entrez le nom</t>
  </si>
  <si>
    <t>Bénéficiaire 1</t>
  </si>
  <si>
    <t>Bénéficiaire 2</t>
  </si>
  <si>
    <t>Bénéficiaire 3</t>
  </si>
  <si>
    <t>Entrez la ou les affiliation(s)</t>
  </si>
  <si>
    <t>Liste déroulante: le candidat doit sélectionner une option</t>
  </si>
  <si>
    <t>Le candidat doit entrer le texte/donnée</t>
  </si>
  <si>
    <t xml:space="preserve">Calcul automatique (non modifiable)
</t>
  </si>
  <si>
    <t>Taux de frais administratifs</t>
  </si>
  <si>
    <t xml:space="preserve"> Veuillez contacter le secrétariat du PLCN si vous rencontrez des problèmes techniques</t>
  </si>
  <si>
    <t>Poste budgétaire</t>
  </si>
  <si>
    <r>
      <t xml:space="preserve">Détails
</t>
    </r>
    <r>
      <rPr>
        <sz val="12"/>
        <color theme="1"/>
        <rFont val="Calibri"/>
        <family val="2"/>
        <scheme val="minor"/>
      </rPr>
      <t>(Entrez les détails sur le poste budgétaire et fournissez la (les) justification(s) nécessaires)</t>
    </r>
  </si>
  <si>
    <r>
      <t xml:space="preserve">Frais administratifs admissibles (O/N)
</t>
    </r>
    <r>
      <rPr>
        <sz val="10"/>
        <color theme="1"/>
        <rFont val="Calibri"/>
        <family val="2"/>
        <scheme val="minor"/>
      </rPr>
      <t>(Indiquez si la dépense est assujettie à des frais administratifs de votre organisation)</t>
    </r>
  </si>
  <si>
    <r>
      <t xml:space="preserve">Indiquez si la dépense est pour des travaux sur les plastiques (Oui/Non)
</t>
    </r>
    <r>
      <rPr>
        <sz val="10"/>
        <color theme="1"/>
        <rFont val="Calibri"/>
        <family val="2"/>
        <scheme val="minor"/>
      </rPr>
      <t>(indiquez oui ou non)</t>
    </r>
  </si>
  <si>
    <t>Approximativement quel pourcentage  (%) des ressources des postes budgétaires sont consacrés aux travaux sur les plastiques</t>
  </si>
  <si>
    <r>
      <t xml:space="preserve">Frais administratifs
</t>
    </r>
    <r>
      <rPr>
        <sz val="10"/>
        <color theme="1"/>
        <rFont val="Calibri"/>
        <family val="2"/>
        <scheme val="minor"/>
      </rPr>
      <t xml:space="preserve">
(Ce champ est calculé automatiquement en fonction de la valeur que vous avez entrée dans le champ des frais administratifs et des fonds demandés)</t>
    </r>
  </si>
  <si>
    <r>
      <t xml:space="preserve">Sous-total
</t>
    </r>
    <r>
      <rPr>
        <sz val="10"/>
        <color theme="1"/>
        <rFont val="Calibri"/>
        <family val="2"/>
        <scheme val="minor"/>
      </rPr>
      <t>(Ce champ est calculé automatiquement, et il est la somme du champ des frais administratifs et des fonds demandés)</t>
    </r>
  </si>
  <si>
    <r>
      <t xml:space="preserve">Bénéficiares
(1, 2, 3)
</t>
    </r>
    <r>
      <rPr>
        <sz val="10"/>
        <color theme="1"/>
        <rFont val="Calibri"/>
        <family val="2"/>
        <scheme val="minor"/>
      </rPr>
      <t>(S’il y a plusieurs chefs de projet, indiquez qui serait le bénéficiaire des fonds pour ce poste budgétaire)</t>
    </r>
  </si>
  <si>
    <t>Organisme bénéficiare</t>
  </si>
  <si>
    <t xml:space="preserve">Sous-total→ </t>
  </si>
  <si>
    <t xml:space="preserve">Sous-total → </t>
  </si>
  <si>
    <r>
      <t xml:space="preserve">Frais administratifs admissibles (O/N)_x000D_
_x000D_
</t>
    </r>
    <r>
      <rPr>
        <sz val="12"/>
        <color theme="1"/>
        <rFont val="Calibri"/>
        <family val="2"/>
        <scheme val="minor"/>
      </rPr>
      <t>(Indiquez si la dépense est assujettie à des frais administratifs de votre organisation)</t>
    </r>
  </si>
  <si>
    <r>
      <t xml:space="preserve">Frais administratifs_x000D_
_x000D_
</t>
    </r>
    <r>
      <rPr>
        <sz val="12"/>
        <color theme="1"/>
        <rFont val="Calibri"/>
        <family val="2"/>
        <scheme val="minor"/>
      </rPr>
      <t>(Ce champ est calculé automatiquement en fonction de la valeur que vous avez entrée dans le champ des frais administratifs et des fonds demandés)</t>
    </r>
  </si>
  <si>
    <r>
      <t xml:space="preserve">Sous-total_x000D_
_x000D_
</t>
    </r>
    <r>
      <rPr>
        <sz val="12"/>
        <color theme="1"/>
        <rFont val="Calibri"/>
        <family val="2"/>
        <scheme val="minor"/>
      </rPr>
      <t>(Ce champ est calculé automatiquement, et il est la somme du champ des frais administratifs et des fonds demandés)</t>
    </r>
  </si>
  <si>
    <r>
      <t xml:space="preserve">Sous-total_x000D_
</t>
    </r>
    <r>
      <rPr>
        <sz val="12"/>
        <color theme="1"/>
        <rFont val="Calibri"/>
        <family val="2"/>
        <scheme val="minor"/>
      </rPr>
      <t>_x000D_
(Ce champ est calculé automatiquement, et il est la somme du champ des frais administratifs et des fonds demandés)</t>
    </r>
  </si>
  <si>
    <r>
      <t xml:space="preserve">Bénéficiares_x000D_
(1, 2, 3)_x000D_
</t>
    </r>
    <r>
      <rPr>
        <sz val="12"/>
        <color theme="1"/>
        <rFont val="Calibri"/>
        <family val="2"/>
        <scheme val="minor"/>
      </rPr>
      <t>(S’il y a plusieurs chefs de projet, indiquez qui serait le bénéficiaire des fonds pour ce poste budgétaire)</t>
    </r>
  </si>
  <si>
    <t>Équipement et installations</t>
  </si>
  <si>
    <t>Détails</t>
  </si>
  <si>
    <t>Titre du projet</t>
  </si>
  <si>
    <t xml:space="preserve">Enquêteur principal </t>
  </si>
  <si>
    <t>Organisation/bénéficiaire</t>
  </si>
  <si>
    <t>Montant total demandé</t>
  </si>
  <si>
    <t>Entrez le texte/les chiffres</t>
  </si>
  <si>
    <t xml:space="preserve">Calculé automatiquement / verrouillé </t>
  </si>
  <si>
    <t>(s'il y a lieu)</t>
  </si>
  <si>
    <t xml:space="preserve">Ne modifiez pas cette colonne; elle est remplie automatiquement à partir du tableau budgétaire 1 </t>
  </si>
  <si>
    <t>Ne modifiez pas cette colonne; elle est remplie automatiquement à partir du tableau budgétaire 3</t>
  </si>
  <si>
    <t xml:space="preserve">Ne modifiez pas cette colonne; elle est remplie automatiquement à partir du tableau budgétaire 3 </t>
  </si>
  <si>
    <t>Déplacements</t>
  </si>
  <si>
    <t>Autres coûts</t>
  </si>
  <si>
    <t xml:space="preserve">Frais administratifs (maximum 15%)  </t>
  </si>
  <si>
    <t>Catégorie de dépenses
Total</t>
  </si>
  <si>
    <t xml:space="preserve">Total des fonds du PLCN demandés sur 3 ans
</t>
  </si>
  <si>
    <t>Total des fonds plastiques demandés sur 3 ans</t>
  </si>
  <si>
    <t>Catégorie de dépenses</t>
  </si>
  <si>
    <t>Source/organisation de financement (autre que le PLCN)</t>
  </si>
  <si>
    <t>Type de Contribution (contribution en nature ou en espèces)</t>
  </si>
  <si>
    <t>Montant</t>
  </si>
  <si>
    <t>Oui</t>
  </si>
  <si>
    <t>non</t>
  </si>
  <si>
    <t>Honoraires et services professionnel</t>
  </si>
  <si>
    <t>Calcul automatique (non modifiable)</t>
  </si>
  <si>
    <t>Chargé(e)  de Projet</t>
  </si>
  <si>
    <r>
      <t xml:space="preserve">Catégorie de dépenses
</t>
    </r>
    <r>
      <rPr>
        <sz val="12"/>
        <color theme="1"/>
        <rFont val="Calibri"/>
        <family val="2"/>
        <scheme val="minor"/>
      </rPr>
      <t>(Choisissez une catégorie de dépenses dans la liste déroulante)
p. ex. honoraires et services professionnels, équipement et installations, déplacements, autres coûts</t>
    </r>
  </si>
  <si>
    <r>
      <t xml:space="preserve">Catégorie de dépenses_x000D_
_x000D_
</t>
    </r>
    <r>
      <rPr>
        <sz val="12"/>
        <color theme="1"/>
        <rFont val="Calibri"/>
        <family val="2"/>
        <scheme val="minor"/>
      </rPr>
      <t>(Choisissez une catégorie de dépenses dans la liste déroulante)_x000D_
_x000D_
p. ex. honoraires et services professionnels, équipement et installations, déplacements, autres coûts</t>
    </r>
  </si>
  <si>
    <t>Montant total demandé 2026-2027</t>
  </si>
  <si>
    <t>2024-2025</t>
  </si>
  <si>
    <t>Autres sources de fonds
2026-2027</t>
  </si>
  <si>
    <t>Total des fonds régulières demandés sur 3 ans</t>
  </si>
  <si>
    <t>Autres sources de fonds (2026-2027)</t>
  </si>
  <si>
    <t>Autres sources de fonds (2027-2028)</t>
  </si>
  <si>
    <t>Montant total demandé 2027-2028</t>
  </si>
  <si>
    <t>Autres sources de fonds
2027-2028</t>
  </si>
  <si>
    <t xml:space="preserve">Programme de lutte contre les contaminants dans le Nord 
Appel de propositions 2026-2027
Tableau budgétaire 3 : autres sources de fonds </t>
  </si>
  <si>
    <t>Autres sources de fonds (2028-2029)</t>
  </si>
  <si>
    <t>Programme de lutte contre les contaminants dans le Nord 
Appel de propositions 2026-2027
Tableau budgétaire 1 : demande détaillée</t>
  </si>
  <si>
    <t>Programme de lutte contre les contaminants dans le Nord 
Appel de propositions 2026-2027
Tableau budgétaire 2 : sommaire</t>
  </si>
  <si>
    <t>Fonds reçus dans le cadre du PLCN
2026-2027</t>
  </si>
  <si>
    <t>Total des fonds qui seront demandés à l'avenir
2028-2029</t>
  </si>
  <si>
    <t>Autres sources de fonds
2028-2029</t>
  </si>
  <si>
    <t xml:space="preserve">Valeur totale du projet par année fiscale (2028-2029)
(somme des fonds demandés et des autres sources de fonds)
</t>
  </si>
  <si>
    <t>Total des fonds qui seront demandés à l'avenir
2027-2028</t>
  </si>
  <si>
    <t xml:space="preserve">Valeur totale du projet par année fiscale (2027-2028)
(somme des fonds demandés et des autres sources de fonds)
</t>
  </si>
  <si>
    <t>totaux demandés dans le cadre du PLCN pour l'exercice
 2026-2027</t>
  </si>
  <si>
    <t>Fonds demandés pour les activités liées aux plastiques 
2026-2027</t>
  </si>
  <si>
    <t>Fonds demandés pour les activités régulières
2026-2027</t>
  </si>
  <si>
    <t>Fonds totaux demandés dans le cadre du PLCN pour l'exercice 2026-2027</t>
  </si>
  <si>
    <t>Fonds qui seront demandés à l'avenir pour les activités régulières
2026-2027</t>
  </si>
  <si>
    <t xml:space="preserve">Valeur totale du projet par année fiscale (2026-2027)
(somme des fonds demandés et des autres sources de fonds)
</t>
  </si>
  <si>
    <t>Fonds demandés dans le cadre du PLCN - Année 1 (2026-2027)</t>
  </si>
  <si>
    <t>Montant total demandé 2028-2029</t>
  </si>
  <si>
    <t>Fonds demandés dans le cadre du PLCN - Année 3 (2028-2029)</t>
  </si>
  <si>
    <t>Fonds demandés dans le cadre du PLCN - Année 2 (2027-2028)</t>
  </si>
  <si>
    <t>Fonds demandés pour l'exercice
 2026-2027
(Entrez le montant des fonds demandés avant l'application des frais administratifs)</t>
  </si>
  <si>
    <t>Fonds demandés pour l'exercice
 2027-2028
(Entrez le montant des fonds demandés avant l'application des frais administratifs)</t>
  </si>
  <si>
    <t>Fonds demandés pour l'exercice
 2028-2029
(Entrez le montant des fonds demandés avant l'application des frais administratifs)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</si>
</sst>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26"/>
      <name val="Calibri"/>
      <family val="2"/>
      <scheme val="minor"/>
    </font>
    <font>
      <b/>
      <sz val="10"/>
      <name val="Arial"/>
      <family val="2"/>
    </font>
    <font>
      <b/>
      <sz val="12"/>
      <color theme="1"/>
      <name val="Calibri"/>
      <family val="2"/>
      <scheme val="minor"/>
    </font>
    <font>
      <i/>
      <sz val="10"/>
      <color theme="1"/>
      <name val="Calibri"/>
      <family val="2"/>
      <scheme val="minor"/>
    </font>
    <font>
      <sz val="12"/>
      <color theme="1"/>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
      <b/>
      <sz val="12"/>
      <name val="Calibri"/>
      <family val="2"/>
      <scheme val="minor"/>
    </font>
    <font>
      <sz val="10"/>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sz val="11"/>
      <color theme="4" tint="-0.499984740745262"/>
      <name val="Calibri"/>
      <family val="2"/>
      <scheme val="minor"/>
    </font>
    <font>
      <b/>
      <sz val="12"/>
      <color theme="1"/>
      <name val="Calibri Light"/>
      <family val="2"/>
      <scheme val="major"/>
    </font>
  </fonts>
  <fills count="1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D9D9D9"/>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theme="4" tint="0.59999389629810485"/>
        <bgColor indexed="64"/>
      </patternFill>
    </fill>
    <fill>
      <patternFill patternType="solid">
        <fgColor rgb="FFFFFF00"/>
        <bgColor indexed="64"/>
      </patternFill>
    </fill>
    <fill>
      <patternFill patternType="solid">
        <fgColor rgb="FFE6E6E6"/>
        <bgColor indexed="64"/>
      </patternFill>
    </fill>
    <fill>
      <patternFill patternType="solid">
        <fgColor theme="1"/>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indexed="64"/>
      </right>
      <top style="medium">
        <color indexed="64"/>
      </top>
      <bottom style="thin">
        <color auto="1"/>
      </bottom>
      <diagonal/>
    </border>
    <border>
      <left style="medium">
        <color auto="1"/>
      </left>
      <right/>
      <top style="thin">
        <color auto="1"/>
      </top>
      <bottom style="medium">
        <color auto="1"/>
      </bottom>
      <diagonal/>
    </border>
    <border>
      <left style="medium">
        <color auto="1"/>
      </left>
      <right style="medium">
        <color indexed="64"/>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14" fillId="8" borderId="0" applyNumberFormat="0" applyBorder="0" applyAlignment="0" applyProtection="0"/>
    <xf numFmtId="0" fontId="15" fillId="9" borderId="0" applyNumberFormat="0" applyBorder="0" applyAlignment="0" applyProtection="0"/>
    <xf numFmtId="0" fontId="16" fillId="10" borderId="26" applyNumberFormat="0" applyAlignment="0" applyProtection="0"/>
  </cellStyleXfs>
  <cellXfs count="192">
    <xf numFmtId="0" fontId="0" fillId="0" borderId="0" xfId="0"/>
    <xf numFmtId="49" fontId="4" fillId="0" borderId="0" xfId="0" applyNumberFormat="1" applyFont="1" applyAlignment="1">
      <alignment horizontal="right" wrapText="1"/>
    </xf>
    <xf numFmtId="0" fontId="5" fillId="0" borderId="0" xfId="0" applyFont="1" applyAlignment="1">
      <alignment wrapText="1"/>
    </xf>
    <xf numFmtId="0" fontId="5" fillId="0" borderId="0" xfId="0" applyFont="1" applyAlignment="1">
      <alignment horizontal="center" wrapText="1"/>
    </xf>
    <xf numFmtId="49" fontId="0" fillId="3" borderId="3" xfId="0" applyNumberFormat="1" applyFill="1" applyBorder="1" applyAlignment="1">
      <alignment wrapText="1"/>
    </xf>
    <xf numFmtId="0" fontId="0" fillId="0" borderId="1" xfId="0" applyBorder="1" applyAlignment="1">
      <alignment horizontal="center" vertical="center"/>
    </xf>
    <xf numFmtId="0" fontId="0" fillId="0" borderId="5" xfId="0" applyBorder="1"/>
    <xf numFmtId="0" fontId="0" fillId="3" borderId="6" xfId="0" applyFill="1" applyBorder="1"/>
    <xf numFmtId="164" fontId="0" fillId="3" borderId="3" xfId="1" applyNumberFormat="1" applyFont="1" applyFill="1" applyBorder="1"/>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2" borderId="8"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0" borderId="10" xfId="0" applyFont="1" applyBorder="1" applyAlignment="1">
      <alignment horizontal="center" vertical="center" wrapText="1"/>
    </xf>
    <xf numFmtId="0" fontId="6" fillId="2" borderId="10" xfId="0" applyFont="1" applyFill="1" applyBorder="1" applyAlignment="1">
      <alignment horizontal="center" vertical="top" wrapText="1"/>
    </xf>
    <xf numFmtId="0" fontId="6" fillId="0" borderId="10" xfId="0" applyFont="1" applyBorder="1" applyAlignment="1">
      <alignment horizontal="center" vertical="top" wrapText="1"/>
    </xf>
    <xf numFmtId="0" fontId="6" fillId="5" borderId="10" xfId="0" applyFont="1" applyFill="1" applyBorder="1" applyAlignment="1">
      <alignment horizontal="center" vertical="top" wrapText="1"/>
    </xf>
    <xf numFmtId="0" fontId="7" fillId="0" borderId="10" xfId="0" applyFont="1" applyBorder="1" applyAlignment="1">
      <alignment horizontal="center" vertical="top" wrapText="1"/>
    </xf>
    <xf numFmtId="0" fontId="8" fillId="0" borderId="1" xfId="0" applyFont="1" applyBorder="1" applyAlignment="1">
      <alignment vertical="top" wrapText="1"/>
    </xf>
    <xf numFmtId="44" fontId="8" fillId="4" borderId="1" xfId="1" applyFont="1" applyFill="1" applyBorder="1" applyAlignment="1" applyProtection="1">
      <alignment vertical="top" wrapText="1"/>
      <protection locked="0"/>
    </xf>
    <xf numFmtId="164" fontId="8" fillId="3" borderId="1" xfId="1" applyNumberFormat="1" applyFont="1" applyFill="1" applyBorder="1" applyAlignment="1">
      <alignment horizontal="center" vertical="top" wrapText="1"/>
    </xf>
    <xf numFmtId="164" fontId="8" fillId="3" borderId="1" xfId="1" applyNumberFormat="1" applyFont="1" applyFill="1" applyBorder="1" applyAlignment="1" applyProtection="1">
      <alignment horizontal="center" vertical="top" wrapText="1"/>
    </xf>
    <xf numFmtId="44" fontId="8" fillId="3" borderId="1" xfId="1" applyFont="1" applyFill="1" applyBorder="1" applyAlignment="1" applyProtection="1">
      <alignment horizontal="center" vertical="top" wrapText="1"/>
    </xf>
    <xf numFmtId="0" fontId="9" fillId="0" borderId="12" xfId="0" applyFont="1" applyBorder="1" applyAlignment="1">
      <alignment horizontal="right" vertical="top" wrapText="1"/>
    </xf>
    <xf numFmtId="164" fontId="9" fillId="3" borderId="13" xfId="1" applyNumberFormat="1" applyFont="1" applyFill="1" applyBorder="1" applyAlignment="1" applyProtection="1">
      <alignment vertical="top" wrapText="1"/>
    </xf>
    <xf numFmtId="164" fontId="9" fillId="3" borderId="13" xfId="1" applyNumberFormat="1" applyFont="1" applyFill="1" applyBorder="1" applyAlignment="1">
      <alignment horizontal="center" vertical="top" wrapText="1"/>
    </xf>
    <xf numFmtId="0" fontId="0" fillId="0" borderId="0" xfId="0" applyProtection="1">
      <protection locked="0"/>
    </xf>
    <xf numFmtId="0" fontId="6" fillId="0" borderId="21"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0" fillId="4" borderId="3" xfId="0" applyFill="1" applyBorder="1" applyAlignment="1" applyProtection="1">
      <alignment wrapText="1"/>
      <protection locked="0"/>
    </xf>
    <xf numFmtId="0" fontId="0" fillId="7" borderId="3" xfId="0" applyFill="1" applyBorder="1" applyAlignment="1" applyProtection="1">
      <alignment horizontal="center"/>
      <protection locked="0"/>
    </xf>
    <xf numFmtId="165" fontId="0" fillId="4" borderId="3" xfId="0" applyNumberFormat="1" applyFill="1" applyBorder="1" applyProtection="1">
      <protection locked="0"/>
    </xf>
    <xf numFmtId="165" fontId="0" fillId="4" borderId="23" xfId="0" applyNumberFormat="1" applyFill="1" applyBorder="1" applyProtection="1">
      <protection locked="0"/>
    </xf>
    <xf numFmtId="0" fontId="0" fillId="4" borderId="23" xfId="0" applyFill="1" applyBorder="1" applyAlignment="1" applyProtection="1">
      <alignment wrapText="1"/>
      <protection locked="0"/>
    </xf>
    <xf numFmtId="0" fontId="0" fillId="4" borderId="4" xfId="0" applyFill="1" applyBorder="1"/>
    <xf numFmtId="0" fontId="0" fillId="4" borderId="3" xfId="0" applyFill="1" applyBorder="1" applyProtection="1">
      <protection locked="0"/>
    </xf>
    <xf numFmtId="0" fontId="0" fillId="7" borderId="3" xfId="0" applyFill="1" applyBorder="1" applyProtection="1">
      <protection locked="0"/>
    </xf>
    <xf numFmtId="44" fontId="0" fillId="4" borderId="3" xfId="1" applyFont="1" applyFill="1" applyBorder="1" applyProtection="1">
      <protection locked="0"/>
    </xf>
    <xf numFmtId="0" fontId="2" fillId="0" borderId="2" xfId="0" applyFont="1" applyBorder="1" applyAlignment="1">
      <alignment horizontal="right"/>
    </xf>
    <xf numFmtId="164" fontId="8" fillId="3" borderId="1" xfId="1" applyNumberFormat="1" applyFont="1" applyFill="1" applyBorder="1" applyAlignment="1" applyProtection="1">
      <alignment horizontal="center" wrapText="1"/>
    </xf>
    <xf numFmtId="0" fontId="4" fillId="2" borderId="1" xfId="0" applyFont="1" applyFill="1" applyBorder="1" applyAlignment="1">
      <alignment horizontal="right" wrapText="1"/>
    </xf>
    <xf numFmtId="0" fontId="0" fillId="7" borderId="3"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2" fillId="0" borderId="0" xfId="0" applyFont="1"/>
    <xf numFmtId="0" fontId="0" fillId="7" borderId="30" xfId="0" applyFill="1" applyBorder="1" applyAlignment="1" applyProtection="1">
      <alignment horizontal="center"/>
      <protection locked="0"/>
    </xf>
    <xf numFmtId="0" fontId="0" fillId="7" borderId="31" xfId="0" applyFill="1" applyBorder="1" applyAlignment="1" applyProtection="1">
      <alignment horizontal="center"/>
      <protection locked="0"/>
    </xf>
    <xf numFmtId="0" fontId="9" fillId="0" borderId="0" xfId="0" applyFont="1" applyAlignment="1">
      <alignment horizontal="right" vertical="top" wrapText="1"/>
    </xf>
    <xf numFmtId="164" fontId="9" fillId="0" borderId="0" xfId="1" applyNumberFormat="1" applyFont="1" applyFill="1" applyBorder="1" applyAlignment="1" applyProtection="1">
      <alignment vertical="top" wrapText="1"/>
    </xf>
    <xf numFmtId="164" fontId="9" fillId="0" borderId="0" xfId="1" applyNumberFormat="1" applyFont="1" applyFill="1" applyBorder="1" applyAlignment="1">
      <alignment horizontal="center" vertical="top" wrapText="1"/>
    </xf>
    <xf numFmtId="164" fontId="8" fillId="0" borderId="0" xfId="1" applyNumberFormat="1" applyFont="1" applyFill="1" applyBorder="1" applyAlignment="1" applyProtection="1">
      <alignment horizontal="center" wrapText="1"/>
    </xf>
    <xf numFmtId="164" fontId="0" fillId="3" borderId="1" xfId="0" applyNumberFormat="1" applyFill="1" applyBorder="1"/>
    <xf numFmtId="0" fontId="4" fillId="0" borderId="0" xfId="0" applyFont="1" applyAlignment="1">
      <alignment horizontal="right" wrapText="1"/>
    </xf>
    <xf numFmtId="0" fontId="0" fillId="0" borderId="0" xfId="0" applyAlignment="1">
      <alignment horizontal="center" vertical="center"/>
    </xf>
    <xf numFmtId="165" fontId="0" fillId="4" borderId="3" xfId="1" applyNumberFormat="1" applyFont="1" applyFill="1" applyBorder="1" applyProtection="1">
      <protection locked="0"/>
    </xf>
    <xf numFmtId="165" fontId="0" fillId="4" borderId="23" xfId="1" applyNumberFormat="1" applyFont="1" applyFill="1" applyBorder="1" applyProtection="1">
      <protection locked="0"/>
    </xf>
    <xf numFmtId="0" fontId="6" fillId="0" borderId="1" xfId="0" applyFont="1" applyBorder="1" applyAlignment="1">
      <alignment horizontal="center" vertical="top" wrapText="1"/>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8" fillId="0" borderId="10" xfId="0" applyFont="1" applyBorder="1" applyAlignment="1">
      <alignment horizontal="center" vertical="top" wrapText="1"/>
    </xf>
    <xf numFmtId="0" fontId="18" fillId="0" borderId="0" xfId="0" applyFont="1" applyAlignment="1">
      <alignment vertical="top" wrapText="1"/>
    </xf>
    <xf numFmtId="0" fontId="4" fillId="2" borderId="1" xfId="0" applyFont="1" applyFill="1" applyBorder="1" applyAlignment="1" applyProtection="1">
      <alignment horizontal="right" wrapText="1"/>
      <protection locked="0"/>
    </xf>
    <xf numFmtId="0" fontId="4" fillId="0" borderId="0" xfId="0" applyFont="1" applyAlignment="1" applyProtection="1">
      <alignment horizontal="right"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2" fillId="0" borderId="2" xfId="0" applyFont="1" applyBorder="1" applyProtection="1">
      <protection locked="0"/>
    </xf>
    <xf numFmtId="0" fontId="2" fillId="0" borderId="1" xfId="0" applyFont="1" applyBorder="1" applyProtection="1">
      <protection locked="0"/>
    </xf>
    <xf numFmtId="0" fontId="0" fillId="0" borderId="14" xfId="0" applyBorder="1" applyProtection="1">
      <protection locked="0"/>
    </xf>
    <xf numFmtId="0" fontId="0" fillId="0" borderId="4" xfId="0" applyBorder="1" applyProtection="1">
      <protection locked="0"/>
    </xf>
    <xf numFmtId="0" fontId="2" fillId="0" borderId="27" xfId="0" applyFont="1" applyBorder="1" applyAlignment="1" applyProtection="1">
      <alignment horizontal="center" vertical="center"/>
      <protection locked="0"/>
    </xf>
    <xf numFmtId="0" fontId="0" fillId="0" borderId="6" xfId="0" applyBorder="1" applyProtection="1">
      <protection locked="0"/>
    </xf>
    <xf numFmtId="0" fontId="2" fillId="0" borderId="18"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164" fontId="6" fillId="3" borderId="25" xfId="0" applyNumberFormat="1" applyFont="1" applyFill="1" applyBorder="1"/>
    <xf numFmtId="0" fontId="2" fillId="0" borderId="0" xfId="0" applyFont="1" applyAlignment="1">
      <alignment horizontal="right"/>
    </xf>
    <xf numFmtId="165" fontId="0" fillId="3" borderId="14" xfId="0" applyNumberFormat="1" applyFill="1" applyBorder="1"/>
    <xf numFmtId="165" fontId="0" fillId="0" borderId="0" xfId="0" applyNumberFormat="1"/>
    <xf numFmtId="0" fontId="2" fillId="0" borderId="2"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0" fontId="0" fillId="0" borderId="14" xfId="0" applyBorder="1"/>
    <xf numFmtId="0" fontId="0" fillId="0" borderId="4" xfId="0" applyBorder="1"/>
    <xf numFmtId="0" fontId="2" fillId="0" borderId="27" xfId="0" applyFont="1" applyBorder="1" applyAlignment="1">
      <alignment horizontal="center" vertical="center"/>
    </xf>
    <xf numFmtId="164" fontId="0" fillId="3" borderId="32" xfId="1" applyNumberFormat="1" applyFont="1" applyFill="1" applyBorder="1" applyProtection="1"/>
    <xf numFmtId="164" fontId="0" fillId="3" borderId="3" xfId="1" applyNumberFormat="1" applyFont="1" applyFill="1" applyBorder="1" applyProtection="1"/>
    <xf numFmtId="164" fontId="0" fillId="3" borderId="34" xfId="1" applyNumberFormat="1" applyFont="1" applyFill="1" applyBorder="1" applyProtection="1"/>
    <xf numFmtId="0" fontId="0" fillId="0" borderId="6" xfId="0" applyBorder="1"/>
    <xf numFmtId="0" fontId="2" fillId="0" borderId="18" xfId="0" applyFont="1" applyBorder="1" applyAlignment="1">
      <alignment horizontal="center" vertical="center"/>
    </xf>
    <xf numFmtId="164" fontId="0" fillId="3" borderId="33" xfId="1" applyNumberFormat="1" applyFont="1" applyFill="1" applyBorder="1" applyProtection="1"/>
    <xf numFmtId="164" fontId="0" fillId="3" borderId="23" xfId="1" applyNumberFormat="1" applyFont="1" applyFill="1" applyBorder="1" applyProtection="1"/>
    <xf numFmtId="164" fontId="0" fillId="3" borderId="35" xfId="1" applyNumberFormat="1" applyFont="1" applyFill="1" applyBorder="1" applyProtection="1"/>
    <xf numFmtId="0" fontId="5" fillId="0" borderId="0" xfId="0" applyFont="1" applyAlignment="1" applyProtection="1">
      <alignment wrapText="1"/>
      <protection locked="0"/>
    </xf>
    <xf numFmtId="0" fontId="5" fillId="0" borderId="0" xfId="0" applyFont="1" applyAlignment="1" applyProtection="1">
      <alignment horizontal="center" wrapText="1"/>
      <protection locked="0"/>
    </xf>
    <xf numFmtId="0" fontId="0" fillId="0" borderId="1" xfId="0" applyBorder="1" applyAlignment="1">
      <alignment horizontal="center"/>
    </xf>
    <xf numFmtId="0" fontId="6" fillId="13" borderId="1" xfId="0" applyFont="1" applyFill="1" applyBorder="1" applyAlignment="1">
      <alignment horizontal="center" vertical="top" wrapText="1"/>
    </xf>
    <xf numFmtId="0" fontId="6" fillId="13" borderId="4" xfId="0" applyFont="1" applyFill="1" applyBorder="1" applyAlignment="1">
      <alignment horizontal="center" vertical="top" wrapText="1"/>
    </xf>
    <xf numFmtId="0" fontId="6" fillId="13" borderId="14" xfId="0" applyFont="1" applyFill="1" applyBorder="1" applyAlignment="1">
      <alignment horizontal="center" vertical="top" wrapText="1"/>
    </xf>
    <xf numFmtId="0" fontId="2" fillId="7" borderId="17" xfId="0" applyFont="1" applyFill="1" applyBorder="1" applyAlignment="1">
      <alignment horizontal="center" vertical="top" wrapText="1"/>
    </xf>
    <xf numFmtId="0" fontId="2" fillId="4" borderId="19" xfId="0" applyFont="1" applyFill="1" applyBorder="1" applyAlignment="1">
      <alignment horizontal="center" vertical="top" wrapText="1"/>
    </xf>
    <xf numFmtId="0" fontId="2" fillId="3" borderId="36" xfId="0" applyFont="1" applyFill="1" applyBorder="1" applyAlignment="1">
      <alignment horizontal="center" vertical="top" wrapText="1"/>
    </xf>
    <xf numFmtId="0" fontId="6" fillId="0" borderId="21" xfId="0" applyFont="1" applyBorder="1" applyAlignment="1">
      <alignment horizontal="center" vertical="top" wrapText="1"/>
    </xf>
    <xf numFmtId="0" fontId="0" fillId="3" borderId="29" xfId="0" applyFill="1" applyBorder="1" applyAlignment="1">
      <alignment horizontal="center" vertical="center"/>
    </xf>
    <xf numFmtId="0" fontId="0" fillId="3" borderId="43" xfId="0" applyFill="1" applyBorder="1" applyAlignment="1">
      <alignment horizontal="center" vertical="center"/>
    </xf>
    <xf numFmtId="0" fontId="0" fillId="0" borderId="0" xfId="0" applyAlignment="1">
      <alignment horizontal="left"/>
    </xf>
    <xf numFmtId="0" fontId="10" fillId="0" borderId="28" xfId="0" applyFont="1" applyBorder="1" applyAlignment="1">
      <alignment horizontal="center" vertical="center"/>
    </xf>
    <xf numFmtId="0" fontId="0" fillId="7" borderId="43" xfId="0" applyFill="1" applyBorder="1" applyAlignment="1" applyProtection="1">
      <alignment horizontal="center"/>
      <protection locked="0"/>
    </xf>
    <xf numFmtId="0" fontId="0" fillId="7" borderId="44" xfId="0" applyFill="1" applyBorder="1" applyProtection="1">
      <protection locked="0"/>
    </xf>
    <xf numFmtId="0" fontId="0" fillId="0" borderId="45" xfId="0" applyBorder="1"/>
    <xf numFmtId="0" fontId="0" fillId="4" borderId="33" xfId="0" applyFill="1" applyBorder="1" applyAlignment="1" applyProtection="1">
      <alignment wrapText="1"/>
      <protection locked="0"/>
    </xf>
    <xf numFmtId="0" fontId="0" fillId="4" borderId="32" xfId="0" applyFill="1" applyBorder="1" applyAlignment="1" applyProtection="1">
      <alignment wrapText="1"/>
      <protection locked="0"/>
    </xf>
    <xf numFmtId="0" fontId="0" fillId="7" borderId="29" xfId="0" applyFill="1" applyBorder="1" applyProtection="1">
      <protection locked="0"/>
    </xf>
    <xf numFmtId="49" fontId="0" fillId="3" borderId="3" xfId="0" applyNumberFormat="1" applyFill="1" applyBorder="1" applyAlignment="1">
      <alignment vertical="center"/>
    </xf>
    <xf numFmtId="44" fontId="0" fillId="3" borderId="3" xfId="1" applyFont="1" applyFill="1" applyBorder="1" applyAlignment="1" applyProtection="1">
      <alignment vertical="center"/>
    </xf>
    <xf numFmtId="0" fontId="9" fillId="7" borderId="17" xfId="0" applyFont="1" applyFill="1" applyBorder="1" applyAlignment="1">
      <alignment horizontal="center" vertical="top" wrapText="1"/>
    </xf>
    <xf numFmtId="0" fontId="9" fillId="4" borderId="19" xfId="0" applyFont="1" applyFill="1" applyBorder="1" applyAlignment="1">
      <alignment horizontal="center" vertical="top" wrapText="1"/>
    </xf>
    <xf numFmtId="0" fontId="9" fillId="3" borderId="36" xfId="0" applyFont="1" applyFill="1" applyBorder="1" applyAlignment="1">
      <alignment horizontal="center" vertical="top" wrapText="1"/>
    </xf>
    <xf numFmtId="49" fontId="0" fillId="4" borderId="3" xfId="0" applyNumberFormat="1" applyFill="1" applyBorder="1" applyAlignment="1" applyProtection="1">
      <alignment wrapText="1"/>
      <protection locked="0"/>
    </xf>
    <xf numFmtId="0" fontId="0" fillId="0" borderId="3" xfId="0" applyBorder="1"/>
    <xf numFmtId="0" fontId="2" fillId="0" borderId="3" xfId="0" applyFont="1" applyBorder="1"/>
    <xf numFmtId="0" fontId="2" fillId="6" borderId="3" xfId="0" applyFont="1" applyFill="1" applyBorder="1" applyAlignment="1">
      <alignment horizontal="center" vertical="center"/>
    </xf>
    <xf numFmtId="0" fontId="0" fillId="4" borderId="3"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0" borderId="3" xfId="0" applyBorder="1" applyProtection="1">
      <protection locked="0"/>
    </xf>
    <xf numFmtId="0" fontId="2" fillId="0" borderId="46" xfId="0" applyFont="1" applyBorder="1" applyAlignment="1">
      <alignment horizontal="right"/>
    </xf>
    <xf numFmtId="49" fontId="0" fillId="4" borderId="22" xfId="0" applyNumberFormat="1" applyFill="1" applyBorder="1" applyAlignment="1" applyProtection="1">
      <alignment wrapText="1"/>
      <protection locked="0"/>
    </xf>
    <xf numFmtId="0" fontId="2" fillId="0" borderId="48" xfId="0" applyFont="1" applyBorder="1" applyAlignment="1">
      <alignment horizontal="right"/>
    </xf>
    <xf numFmtId="165" fontId="0" fillId="3" borderId="49" xfId="0" applyNumberFormat="1" applyFill="1" applyBorder="1" applyAlignment="1" applyProtection="1">
      <alignment horizontal="center"/>
      <protection locked="0"/>
    </xf>
    <xf numFmtId="0" fontId="0" fillId="0" borderId="48" xfId="0" applyBorder="1" applyAlignment="1">
      <alignment horizontal="right"/>
    </xf>
    <xf numFmtId="0" fontId="6" fillId="0" borderId="50" xfId="0" applyFont="1" applyBorder="1" applyAlignment="1">
      <alignment horizontal="right"/>
    </xf>
    <xf numFmtId="0" fontId="2" fillId="6" borderId="23" xfId="0" applyFont="1" applyFill="1" applyBorder="1" applyAlignment="1">
      <alignment horizontal="center" vertical="center"/>
    </xf>
    <xf numFmtId="0" fontId="0" fillId="4" borderId="23"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165" fontId="0" fillId="3" borderId="51" xfId="0" applyNumberFormat="1" applyFill="1" applyBorder="1" applyAlignment="1" applyProtection="1">
      <alignment horizontal="center"/>
      <protection locked="0"/>
    </xf>
    <xf numFmtId="0" fontId="5" fillId="0" borderId="1" xfId="0" applyFont="1" applyBorder="1" applyAlignment="1" applyProtection="1">
      <alignment vertical="center" wrapText="1"/>
      <protection locked="0"/>
    </xf>
    <xf numFmtId="0" fontId="2" fillId="0" borderId="0" xfId="0" applyFont="1" applyAlignment="1">
      <alignment wrapText="1"/>
    </xf>
    <xf numFmtId="0" fontId="6" fillId="12" borderId="4" xfId="0" applyFont="1" applyFill="1" applyBorder="1" applyAlignment="1">
      <alignment horizontal="right"/>
    </xf>
    <xf numFmtId="0" fontId="6" fillId="12" borderId="24" xfId="0" applyFont="1" applyFill="1" applyBorder="1" applyAlignment="1">
      <alignment horizontal="right"/>
    </xf>
    <xf numFmtId="0" fontId="3" fillId="2" borderId="2"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2" fillId="0" borderId="47" xfId="0" applyFont="1" applyBorder="1" applyAlignment="1">
      <alignment horizontal="center" vertical="center" wrapText="1"/>
    </xf>
    <xf numFmtId="0" fontId="0" fillId="0" borderId="49" xfId="0" applyBorder="1" applyAlignment="1">
      <alignment horizontal="center" vertical="center" wrapText="1"/>
    </xf>
    <xf numFmtId="0" fontId="6" fillId="2" borderId="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2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3" fillId="2" borderId="0" xfId="0" applyFont="1" applyFill="1" applyAlignment="1">
      <alignment horizontal="center" wrapText="1"/>
    </xf>
    <xf numFmtId="0" fontId="15" fillId="9" borderId="9" xfId="3" applyBorder="1" applyAlignment="1">
      <alignment vertical="top" wrapText="1"/>
    </xf>
    <xf numFmtId="0" fontId="15" fillId="9" borderId="11" xfId="3" applyBorder="1" applyAlignment="1">
      <alignment vertical="top" wrapText="1"/>
    </xf>
    <xf numFmtId="0" fontId="14" fillId="8" borderId="9" xfId="2" applyBorder="1" applyAlignment="1">
      <alignment vertical="top" wrapText="1"/>
    </xf>
    <xf numFmtId="0" fontId="14" fillId="8" borderId="11" xfId="2" applyBorder="1" applyAlignment="1">
      <alignment vertical="top" wrapText="1"/>
    </xf>
    <xf numFmtId="0" fontId="17" fillId="11" borderId="9" xfId="2" applyFont="1" applyFill="1" applyBorder="1" applyAlignment="1">
      <alignment vertical="top" wrapText="1"/>
    </xf>
    <xf numFmtId="0" fontId="17" fillId="11" borderId="11" xfId="2" applyFont="1" applyFill="1" applyBorder="1" applyAlignment="1">
      <alignment vertical="top" wrapText="1"/>
    </xf>
    <xf numFmtId="0" fontId="16" fillId="12" borderId="26" xfId="4" applyFill="1" applyAlignment="1">
      <alignment vertical="top" wrapText="1"/>
    </xf>
    <xf numFmtId="0" fontId="6" fillId="13" borderId="1" xfId="0" applyFont="1" applyFill="1" applyBorder="1" applyAlignment="1">
      <alignment horizontal="center" vertical="top" wrapText="1"/>
    </xf>
    <xf numFmtId="0" fontId="6" fillId="14" borderId="10" xfId="0" applyFont="1" applyFill="1" applyBorder="1" applyAlignment="1">
      <alignment horizontal="center" vertical="top" wrapText="1"/>
    </xf>
    <xf numFmtId="0" fontId="8" fillId="14" borderId="10" xfId="0" applyFont="1" applyFill="1" applyBorder="1" applyAlignment="1">
      <alignment horizontal="center" vertical="top" wrapText="1"/>
    </xf>
    <xf numFmtId="164" fontId="8" fillId="14" borderId="1" xfId="1" applyNumberFormat="1" applyFont="1" applyFill="1" applyBorder="1" applyAlignment="1" applyProtection="1">
      <alignment horizontal="center" vertical="top" wrapText="1"/>
    </xf>
    <xf numFmtId="44" fontId="8" fillId="14" borderId="1" xfId="1" applyFont="1" applyFill="1" applyBorder="1" applyAlignment="1" applyProtection="1">
      <alignment horizontal="center" vertical="top" wrapText="1"/>
    </xf>
    <xf numFmtId="164" fontId="9" fillId="14" borderId="13" xfId="1" applyNumberFormat="1" applyFont="1" applyFill="1" applyBorder="1" applyAlignment="1">
      <alignment horizontal="center" vertical="top" wrapText="1"/>
    </xf>
    <xf numFmtId="0" fontId="6" fillId="4" borderId="23" xfId="0" applyFont="1" applyFill="1" applyBorder="1" applyProtection="1"/>
    <xf numFmtId="164" fontId="6" fillId="3" borderId="5" xfId="0" applyNumberFormat="1" applyFont="1" applyFill="1" applyBorder="1" applyProtection="1"/>
    <xf numFmtId="0" fontId="0" fillId="14" borderId="30" xfId="0" applyFill="1" applyBorder="1" applyAlignment="1" applyProtection="1">
      <alignment horizontal="center"/>
      <protection hidden="1"/>
    </xf>
    <xf numFmtId="0" fontId="0" fillId="14" borderId="3" xfId="0" applyFill="1" applyBorder="1" applyAlignment="1" applyProtection="1">
      <alignment horizontal="center"/>
      <protection hidden="1"/>
    </xf>
    <xf numFmtId="0" fontId="0" fillId="14" borderId="31" xfId="0" applyFill="1" applyBorder="1" applyAlignment="1" applyProtection="1">
      <alignment horizontal="center"/>
      <protection hidden="1"/>
    </xf>
    <xf numFmtId="0" fontId="0" fillId="14" borderId="23" xfId="0" applyFill="1" applyBorder="1" applyAlignment="1" applyProtection="1">
      <alignment horizontal="center"/>
      <protection hidden="1"/>
    </xf>
    <xf numFmtId="0" fontId="2" fillId="0" borderId="52" xfId="0" applyFont="1" applyBorder="1" applyAlignment="1" applyProtection="1">
      <alignment horizontal="center" vertical="center"/>
      <protection locked="0"/>
    </xf>
    <xf numFmtId="0" fontId="0" fillId="4" borderId="53" xfId="0" applyFill="1" applyBorder="1" applyAlignment="1" applyProtection="1">
      <alignment wrapText="1"/>
      <protection locked="0"/>
    </xf>
    <xf numFmtId="165" fontId="0" fillId="4" borderId="29" xfId="1" applyNumberFormat="1" applyFont="1" applyFill="1" applyBorder="1" applyProtection="1">
      <protection locked="0"/>
    </xf>
    <xf numFmtId="0" fontId="0" fillId="7" borderId="54" xfId="0" applyFill="1" applyBorder="1" applyAlignment="1" applyProtection="1">
      <alignment horizontal="center"/>
      <protection locked="0"/>
    </xf>
    <xf numFmtId="0" fontId="0" fillId="7" borderId="55" xfId="0" applyFill="1" applyBorder="1" applyAlignment="1" applyProtection="1">
      <alignment horizontal="center"/>
      <protection locked="0"/>
    </xf>
    <xf numFmtId="164" fontId="0" fillId="3" borderId="56" xfId="1" applyNumberFormat="1" applyFont="1" applyFill="1" applyBorder="1" applyProtection="1"/>
    <xf numFmtId="164" fontId="0" fillId="3" borderId="29" xfId="1" applyNumberFormat="1" applyFont="1" applyFill="1" applyBorder="1" applyProtection="1"/>
    <xf numFmtId="0" fontId="0" fillId="7" borderId="29" xfId="0" applyFill="1" applyBorder="1" applyAlignment="1" applyProtection="1">
      <alignment horizontal="center" vertical="center"/>
      <protection locked="0"/>
    </xf>
    <xf numFmtId="0" fontId="2" fillId="0" borderId="52" xfId="0" applyFont="1" applyBorder="1" applyAlignment="1">
      <alignment horizontal="center" vertical="center"/>
    </xf>
    <xf numFmtId="165" fontId="0" fillId="4" borderId="29" xfId="0" applyNumberFormat="1" applyFill="1" applyBorder="1" applyProtection="1">
      <protection locked="0"/>
    </xf>
    <xf numFmtId="0" fontId="0" fillId="14" borderId="54" xfId="0" applyFill="1" applyBorder="1" applyAlignment="1" applyProtection="1">
      <alignment horizontal="center"/>
      <protection hidden="1"/>
    </xf>
    <xf numFmtId="0" fontId="0" fillId="14" borderId="29" xfId="0" applyFill="1" applyBorder="1" applyAlignment="1" applyProtection="1">
      <alignment horizontal="center"/>
      <protection hidden="1"/>
    </xf>
    <xf numFmtId="164" fontId="0" fillId="3" borderId="53" xfId="1" applyNumberFormat="1" applyFont="1" applyFill="1" applyBorder="1" applyProtection="1"/>
    <xf numFmtId="0" fontId="6" fillId="14" borderId="1" xfId="0" applyFont="1" applyFill="1" applyBorder="1" applyAlignment="1" applyProtection="1">
      <alignment horizontal="center" vertical="top" wrapText="1"/>
      <protection hidden="1"/>
    </xf>
    <xf numFmtId="0" fontId="0" fillId="4" borderId="29" xfId="0" quotePrefix="1" applyFill="1" applyBorder="1" applyAlignment="1" applyProtection="1">
      <alignment wrapText="1"/>
      <protection locked="0"/>
    </xf>
  </cellXfs>
  <cellStyles count="5">
    <cellStyle name="Bad" xfId="3" builtinId="27"/>
    <cellStyle name="Currency" xfId="1" builtinId="4"/>
    <cellStyle name="Good" xfId="2" builtinId="26"/>
    <cellStyle name="Normal" xfId="0" builtinId="0"/>
    <cellStyle name="Output" xfId="4" builtinId="21"/>
  </cellStyles>
  <dxfs count="23">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45548</xdr:colOff>
      <xdr:row>136</xdr:row>
      <xdr:rowOff>38100</xdr:rowOff>
    </xdr:to>
    <xdr:pic>
      <xdr:nvPicPr>
        <xdr:cNvPr id="2" name="Picture 1">
          <a:extLst>
            <a:ext uri="{FF2B5EF4-FFF2-40B4-BE49-F238E27FC236}">
              <a16:creationId xmlns:a16="http://schemas.microsoft.com/office/drawing/2014/main" id="{4940140D-F38C-AA7D-53F0-770A915AC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162348" cy="259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342899</xdr:colOff>
      <xdr:row>0</xdr:row>
      <xdr:rowOff>0</xdr:rowOff>
    </xdr:from>
    <xdr:to>
      <xdr:col>69</xdr:col>
      <xdr:colOff>0</xdr:colOff>
      <xdr:row>136</xdr:row>
      <xdr:rowOff>126696</xdr:rowOff>
    </xdr:to>
    <xdr:pic>
      <xdr:nvPicPr>
        <xdr:cNvPr id="3" name="Picture 2">
          <a:extLst>
            <a:ext uri="{FF2B5EF4-FFF2-40B4-BE49-F238E27FC236}">
              <a16:creationId xmlns:a16="http://schemas.microsoft.com/office/drawing/2014/main" id="{8AECF6B0-C8E5-3E42-56FF-3A3F4F35E4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678899" y="0"/>
          <a:ext cx="20383501" cy="26034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mhost\fr$\ENVRESCH\Call%20for%20Proposals\2019-2020\Proposals%20Recieved%20by%20December%2018,%202018\C-12%20%20Henri-McCarney-Houde-Pijogge%202019-2020%20Budge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pmhost\fr$\ENVRESCH\Call%20for%20Proposals\2019-2020\Proposals%20Recieved%20by%20December%2018,%202018\C-11%20Gamberg%20et%20al%20NCP%20Budget%20Table%2018%20Dec%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able1 -Details"/>
      <sheetName val="Budget Table2 -Summary"/>
      <sheetName val="Table 3 -Other Sources of Funds"/>
      <sheetName val="ClassofExpenditure"/>
      <sheetName val="Sheet1"/>
      <sheetName val="Sheet2"/>
    </sheetNames>
    <sheetDataSet>
      <sheetData sheetId="0">
        <row r="1">
          <cell r="H1" t="str">
            <v>X-00</v>
          </cell>
        </row>
      </sheetData>
      <sheetData sheetId="1"/>
      <sheetData sheetId="2"/>
      <sheetData sheetId="3">
        <row r="1">
          <cell r="A1" t="str">
            <v>Professional Fees and Services</v>
          </cell>
        </row>
        <row r="2">
          <cell r="A2" t="str">
            <v>Equipment and Facilities</v>
          </cell>
        </row>
        <row r="3">
          <cell r="A3" t="str">
            <v>Travel</v>
          </cell>
        </row>
        <row r="4">
          <cell r="A4" t="str">
            <v>Other Costs</v>
          </cell>
        </row>
      </sheetData>
      <sheetData sheetId="4">
        <row r="1">
          <cell r="A1" t="str">
            <v>Yes</v>
          </cell>
        </row>
        <row r="2">
          <cell r="A2" t="str">
            <v>No</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able1 -Details"/>
      <sheetName val="Budget Table2 -Summary"/>
      <sheetName val="Table 3 -Other Sources of Funds"/>
      <sheetName val="ClassofExpenditure"/>
      <sheetName val="Sheet1"/>
      <sheetName val="Sheet2"/>
    </sheetNames>
    <sheetDataSet>
      <sheetData sheetId="0">
        <row r="1">
          <cell r="H1" t="str">
            <v>X-00</v>
          </cell>
        </row>
      </sheetData>
      <sheetData sheetId="1"/>
      <sheetData sheetId="2"/>
      <sheetData sheetId="3"/>
      <sheetData sheetId="4"/>
      <sheetData sheetId="5">
        <row r="1">
          <cell r="A1" t="str">
            <v>In-Kind</v>
          </cell>
        </row>
        <row r="2">
          <cell r="A2" t="str">
            <v>Cash Contribution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topLeftCell="A4" zoomScale="25" zoomScaleNormal="25" workbookViewId="0">
      <selection activeCell="CG91" sqref="CG91"/>
    </sheetView>
  </sheetViews>
  <sheetFormatPr defaultRowHeight="15" x14ac:dyDescent="0.25"/>
  <cols>
    <col min="2" max="2" width="9.140625" customWidth="1"/>
  </cols>
  <sheetData/>
  <sheetProtection algorithmName="SHA-512" hashValue="fi5qO8c4YaeXFjBk+AZhZZ6LsSZY8YHUwj7hE5CTFjOe7d854EAV1654Q3nnNTX4PopYk8VxKIr60e4FA6jWbQ==" saltValue="DfqUrHqhNfDbrQPyL+Aak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4"/>
  <sheetViews>
    <sheetView topLeftCell="C22" zoomScale="70" zoomScaleNormal="70" workbookViewId="0">
      <selection activeCell="N39" sqref="N39"/>
    </sheetView>
  </sheetViews>
  <sheetFormatPr defaultRowHeight="15" x14ac:dyDescent="0.25"/>
  <cols>
    <col min="1" max="2" width="9.140625" hidden="1" customWidth="1"/>
    <col min="3" max="3" width="13.140625" customWidth="1"/>
    <col min="4" max="4" width="46.140625" bestFit="1" customWidth="1"/>
    <col min="5" max="5" width="31" customWidth="1"/>
    <col min="6" max="6" width="32" customWidth="1"/>
    <col min="7" max="7" width="22.85546875" customWidth="1"/>
    <col min="8" max="8" width="23.28515625" customWidth="1"/>
    <col min="9" max="9" width="26.7109375" customWidth="1"/>
    <col min="10" max="10" width="26.85546875" customWidth="1"/>
    <col min="11" max="11" width="26.85546875" hidden="1" customWidth="1"/>
    <col min="12" max="12" width="9.5703125" hidden="1" customWidth="1"/>
    <col min="13" max="13" width="30.42578125" customWidth="1"/>
    <col min="14" max="15" width="26.85546875" customWidth="1"/>
    <col min="16" max="16" width="9.140625" customWidth="1"/>
    <col min="17" max="18" width="9.140625" hidden="1" customWidth="1"/>
    <col min="19" max="19" width="9.140625" customWidth="1"/>
  </cols>
  <sheetData>
    <row r="1" spans="1:18" ht="99" customHeight="1" thickBot="1" x14ac:dyDescent="0.55000000000000004">
      <c r="A1" s="26"/>
      <c r="B1" s="26"/>
      <c r="C1" s="26"/>
      <c r="D1" s="143" t="s">
        <v>95</v>
      </c>
      <c r="E1" s="144"/>
      <c r="F1" s="144"/>
      <c r="G1" s="144"/>
      <c r="H1" s="139" t="s">
        <v>23</v>
      </c>
      <c r="I1" s="64" t="s">
        <v>22</v>
      </c>
      <c r="J1" s="26"/>
      <c r="K1" s="65"/>
      <c r="L1" s="65"/>
      <c r="M1" s="155" t="s">
        <v>24</v>
      </c>
      <c r="N1" s="26"/>
      <c r="O1" s="26"/>
    </row>
    <row r="2" spans="1:18" ht="15.75" thickBot="1" x14ac:dyDescent="0.3">
      <c r="A2" s="26"/>
      <c r="B2" s="26"/>
      <c r="C2" s="26"/>
      <c r="D2" s="26"/>
      <c r="E2" s="26"/>
      <c r="F2" s="26"/>
      <c r="G2" s="26"/>
      <c r="H2" s="26"/>
      <c r="I2" s="26"/>
      <c r="J2" s="26"/>
      <c r="K2" s="26"/>
      <c r="L2" s="26"/>
      <c r="M2" s="156"/>
      <c r="N2" s="26"/>
      <c r="O2" s="26"/>
    </row>
    <row r="3" spans="1:18" ht="79.5" customHeight="1" x14ac:dyDescent="0.25">
      <c r="A3" s="26"/>
      <c r="B3" s="26"/>
      <c r="C3" s="26"/>
      <c r="D3" s="129" t="s">
        <v>25</v>
      </c>
      <c r="E3" s="130"/>
      <c r="F3" s="150" t="s">
        <v>26</v>
      </c>
      <c r="G3" s="150"/>
      <c r="H3" s="150"/>
      <c r="I3" s="145" t="s">
        <v>27</v>
      </c>
      <c r="J3" s="26"/>
      <c r="K3" s="66"/>
      <c r="L3" s="66"/>
      <c r="M3" s="119" t="s">
        <v>35</v>
      </c>
      <c r="N3" s="26"/>
      <c r="O3" s="26"/>
    </row>
    <row r="4" spans="1:18" ht="64.5" customHeight="1" x14ac:dyDescent="0.25">
      <c r="A4" s="26"/>
      <c r="B4" s="26"/>
      <c r="C4" s="26"/>
      <c r="D4" s="131" t="s">
        <v>82</v>
      </c>
      <c r="E4" s="122"/>
      <c r="F4" s="123"/>
      <c r="G4" s="124" t="s">
        <v>28</v>
      </c>
      <c r="H4" s="124" t="s">
        <v>29</v>
      </c>
      <c r="I4" s="146"/>
      <c r="J4" s="26"/>
      <c r="K4" s="67"/>
      <c r="L4" s="67"/>
      <c r="M4" s="120" t="s">
        <v>36</v>
      </c>
      <c r="N4" s="26"/>
      <c r="O4" s="26"/>
    </row>
    <row r="5" spans="1:18" ht="57" thickBot="1" x14ac:dyDescent="0.3">
      <c r="A5" s="26"/>
      <c r="B5" s="26"/>
      <c r="C5" s="26"/>
      <c r="D5" s="131" t="s">
        <v>9</v>
      </c>
      <c r="E5" s="122"/>
      <c r="F5" s="125" t="s">
        <v>31</v>
      </c>
      <c r="G5" s="126" t="s">
        <v>30</v>
      </c>
      <c r="H5" s="127" t="s">
        <v>34</v>
      </c>
      <c r="I5" s="132">
        <f>'Tableau Budgétaire 2 Sommaire'!C17</f>
        <v>0</v>
      </c>
      <c r="J5" s="26"/>
      <c r="K5" s="68"/>
      <c r="L5" s="68"/>
      <c r="M5" s="121" t="s">
        <v>37</v>
      </c>
      <c r="N5" s="26"/>
      <c r="O5" s="26"/>
    </row>
    <row r="6" spans="1:18" ht="30" x14ac:dyDescent="0.25">
      <c r="A6" s="26"/>
      <c r="B6" s="26"/>
      <c r="C6" s="26"/>
      <c r="D6" s="133"/>
      <c r="E6" s="128"/>
      <c r="F6" s="125" t="s">
        <v>32</v>
      </c>
      <c r="G6" s="126" t="s">
        <v>30</v>
      </c>
      <c r="H6" s="127" t="s">
        <v>34</v>
      </c>
      <c r="I6" s="132">
        <f>'Tableau Budgétaire 2 Sommaire'!C27</f>
        <v>0</v>
      </c>
      <c r="J6" s="26"/>
      <c r="K6" s="68"/>
      <c r="L6" s="68"/>
      <c r="M6" s="26"/>
      <c r="N6" s="26"/>
      <c r="O6" s="26"/>
    </row>
    <row r="7" spans="1:18" ht="30.75" thickBot="1" x14ac:dyDescent="0.3">
      <c r="A7" s="26"/>
      <c r="B7" s="26"/>
      <c r="C7" s="26"/>
      <c r="D7" s="134" t="s">
        <v>38</v>
      </c>
      <c r="E7" s="171">
        <v>0.15</v>
      </c>
      <c r="F7" s="135" t="s">
        <v>33</v>
      </c>
      <c r="G7" s="136" t="s">
        <v>30</v>
      </c>
      <c r="H7" s="137" t="s">
        <v>34</v>
      </c>
      <c r="I7" s="138">
        <f>'Tableau Budgétaire 2 Sommaire'!C37</f>
        <v>0</v>
      </c>
      <c r="J7" s="26"/>
      <c r="K7" s="68"/>
      <c r="L7" s="68"/>
      <c r="M7" s="26"/>
      <c r="N7" s="26"/>
      <c r="O7" s="26"/>
    </row>
    <row r="8" spans="1:18" ht="16.5" thickBot="1" x14ac:dyDescent="0.3">
      <c r="C8" s="109"/>
      <c r="D8" s="141" t="s">
        <v>85</v>
      </c>
      <c r="E8" s="172">
        <f>SUM(M12:M31)</f>
        <v>0</v>
      </c>
      <c r="F8" s="110"/>
      <c r="G8" s="151" t="s">
        <v>39</v>
      </c>
      <c r="H8" s="152"/>
      <c r="I8" s="152"/>
      <c r="J8" s="153"/>
      <c r="K8" s="153"/>
      <c r="L8" s="153"/>
      <c r="M8" s="154"/>
    </row>
    <row r="9" spans="1:18" ht="16.5" customHeight="1" thickBot="1" x14ac:dyDescent="0.3">
      <c r="A9" s="26"/>
      <c r="B9" s="26"/>
      <c r="C9" s="147" t="s">
        <v>109</v>
      </c>
      <c r="D9" s="148"/>
      <c r="E9" s="148"/>
      <c r="F9" s="148"/>
      <c r="G9" s="148"/>
      <c r="H9" s="148"/>
      <c r="I9" s="148"/>
      <c r="J9" s="148"/>
      <c r="K9" s="148"/>
      <c r="L9" s="148"/>
      <c r="M9" s="149"/>
      <c r="N9" s="26"/>
      <c r="O9" s="26"/>
    </row>
    <row r="10" spans="1:18" ht="16.5" thickBot="1" x14ac:dyDescent="0.3">
      <c r="A10" s="69" t="s">
        <v>11</v>
      </c>
      <c r="B10" s="70" t="s">
        <v>12</v>
      </c>
      <c r="C10" s="84" t="s">
        <v>0</v>
      </c>
      <c r="D10" s="106" t="s">
        <v>1</v>
      </c>
      <c r="E10" s="55" t="s">
        <v>2</v>
      </c>
      <c r="F10" s="55" t="s">
        <v>3</v>
      </c>
      <c r="G10" s="55" t="s">
        <v>4</v>
      </c>
      <c r="H10" s="55" t="s">
        <v>5</v>
      </c>
      <c r="I10" s="55" t="s">
        <v>6</v>
      </c>
      <c r="J10" s="55" t="s">
        <v>7</v>
      </c>
      <c r="K10" s="55"/>
      <c r="L10" s="55"/>
      <c r="M10" s="55" t="s">
        <v>10</v>
      </c>
      <c r="N10" s="28" t="s">
        <v>17</v>
      </c>
      <c r="O10" s="28" t="s">
        <v>18</v>
      </c>
    </row>
    <row r="11" spans="1:18" ht="144.75" customHeight="1" thickBot="1" x14ac:dyDescent="0.3">
      <c r="A11" s="85" t="s">
        <v>13</v>
      </c>
      <c r="B11" s="85" t="s">
        <v>14</v>
      </c>
      <c r="C11" s="55" t="s">
        <v>40</v>
      </c>
      <c r="D11" s="55" t="s">
        <v>83</v>
      </c>
      <c r="E11" s="55" t="s">
        <v>41</v>
      </c>
      <c r="F11" s="55" t="s">
        <v>113</v>
      </c>
      <c r="G11" s="55" t="s">
        <v>42</v>
      </c>
      <c r="H11" s="55" t="s">
        <v>43</v>
      </c>
      <c r="I11" s="55" t="s">
        <v>44</v>
      </c>
      <c r="J11" s="55" t="s">
        <v>45</v>
      </c>
      <c r="K11" s="55" t="s">
        <v>20</v>
      </c>
      <c r="L11" s="55" t="s">
        <v>21</v>
      </c>
      <c r="M11" s="55" t="s">
        <v>46</v>
      </c>
      <c r="N11" s="55" t="s">
        <v>47</v>
      </c>
      <c r="O11" s="55" t="s">
        <v>48</v>
      </c>
    </row>
    <row r="12" spans="1:18" x14ac:dyDescent="0.25">
      <c r="A12" s="71" t="s">
        <v>15</v>
      </c>
      <c r="B12" s="71" t="str">
        <f t="shared" ref="B12:B31" si="0">$I$1</f>
        <v>X-00</v>
      </c>
      <c r="C12" s="177">
        <v>1</v>
      </c>
      <c r="D12" s="116" t="s">
        <v>68</v>
      </c>
      <c r="E12" s="178"/>
      <c r="F12" s="179"/>
      <c r="G12" s="180"/>
      <c r="H12" s="180"/>
      <c r="I12" s="181"/>
      <c r="J12" s="182">
        <f>(IF(G12="Oui",$E$7,0)*F12)</f>
        <v>0</v>
      </c>
      <c r="K12" s="183">
        <f>SUMIF(G12, "Oui", J12)*I12/100</f>
        <v>0</v>
      </c>
      <c r="L12" s="182">
        <f>SUM(I12/100*F12)</f>
        <v>0</v>
      </c>
      <c r="M12" s="183">
        <f>ROUNDDOWN(F12+J12,0)</f>
        <v>0</v>
      </c>
      <c r="N12" s="184"/>
      <c r="O12" s="107" t="str">
        <f>IF($N12=$G$5, H$5, IF($N12=$G$6, $H$6, IF($N12=$G$7, $H$7, "bénéficaire invalide")))</f>
        <v>bénéficaire invalide</v>
      </c>
      <c r="Q12" t="s">
        <v>79</v>
      </c>
      <c r="R12" t="s">
        <v>78</v>
      </c>
    </row>
    <row r="13" spans="1:18" x14ac:dyDescent="0.25">
      <c r="A13" s="72" t="s">
        <v>15</v>
      </c>
      <c r="B13" s="72" t="str">
        <f t="shared" si="0"/>
        <v>X-00</v>
      </c>
      <c r="C13" s="73">
        <v>2</v>
      </c>
      <c r="D13" s="36" t="s">
        <v>68</v>
      </c>
      <c r="E13" s="115"/>
      <c r="F13" s="53"/>
      <c r="G13" s="44"/>
      <c r="H13" s="44"/>
      <c r="I13" s="30"/>
      <c r="J13" s="91">
        <f>(IF(G13="Oui",$E$7,0)*F13)</f>
        <v>0</v>
      </c>
      <c r="K13" s="90">
        <f>SUMIF(G13, "Oui", J13)*I13/100</f>
        <v>0</v>
      </c>
      <c r="L13" s="91">
        <f>SUM(I13/100*F13)</f>
        <v>0</v>
      </c>
      <c r="M13" s="90">
        <f t="shared" ref="M13:M31" si="1">ROUNDDOWN(F13+J13,0)</f>
        <v>0</v>
      </c>
      <c r="N13" s="41"/>
      <c r="O13" s="107" t="str">
        <f t="shared" ref="O13:O31" si="2">IF($N13=$G$5, H$5, IF($N13=$G$6, $H$6, IF($N13=$G$7, $H$7, "bénéficaire invalide")))</f>
        <v>bénéficaire invalide</v>
      </c>
      <c r="Q13">
        <v>0</v>
      </c>
      <c r="R13">
        <v>25</v>
      </c>
    </row>
    <row r="14" spans="1:18" x14ac:dyDescent="0.25">
      <c r="A14" s="72" t="s">
        <v>15</v>
      </c>
      <c r="B14" s="72" t="str">
        <f t="shared" si="0"/>
        <v>X-00</v>
      </c>
      <c r="C14" s="73">
        <v>3</v>
      </c>
      <c r="D14" s="36" t="s">
        <v>68</v>
      </c>
      <c r="E14" s="115"/>
      <c r="F14" s="53"/>
      <c r="G14" s="44"/>
      <c r="H14" s="44"/>
      <c r="I14" s="30"/>
      <c r="J14" s="91">
        <f t="shared" ref="J14:J30" si="3">(IF(G14="Oui",$E$7,0)*F14)</f>
        <v>0</v>
      </c>
      <c r="K14" s="90">
        <f t="shared" ref="K14:K30" si="4">SUMIF(G14, "Oui", J14)*I14/100</f>
        <v>0</v>
      </c>
      <c r="L14" s="91">
        <f t="shared" ref="L14:L31" si="5">SUM(I14/100*F14)</f>
        <v>0</v>
      </c>
      <c r="M14" s="90">
        <f t="shared" si="1"/>
        <v>0</v>
      </c>
      <c r="N14" s="41"/>
      <c r="O14" s="107" t="str">
        <f t="shared" si="2"/>
        <v>bénéficaire invalide</v>
      </c>
      <c r="R14">
        <v>50</v>
      </c>
    </row>
    <row r="15" spans="1:18" x14ac:dyDescent="0.25">
      <c r="A15" s="72" t="s">
        <v>15</v>
      </c>
      <c r="B15" s="72" t="str">
        <f t="shared" si="0"/>
        <v>X-00</v>
      </c>
      <c r="C15" s="73">
        <v>4</v>
      </c>
      <c r="D15" s="36" t="s">
        <v>68</v>
      </c>
      <c r="E15" s="115"/>
      <c r="F15" s="53"/>
      <c r="G15" s="44"/>
      <c r="H15" s="44"/>
      <c r="I15" s="30"/>
      <c r="J15" s="91">
        <f t="shared" si="3"/>
        <v>0</v>
      </c>
      <c r="K15" s="90">
        <f t="shared" si="4"/>
        <v>0</v>
      </c>
      <c r="L15" s="91">
        <f t="shared" si="5"/>
        <v>0</v>
      </c>
      <c r="M15" s="90">
        <f t="shared" si="1"/>
        <v>0</v>
      </c>
      <c r="N15" s="41"/>
      <c r="O15" s="107" t="str">
        <f t="shared" si="2"/>
        <v>bénéficaire invalide</v>
      </c>
      <c r="R15">
        <v>75</v>
      </c>
    </row>
    <row r="16" spans="1:18" x14ac:dyDescent="0.25">
      <c r="A16" s="72" t="s">
        <v>15</v>
      </c>
      <c r="B16" s="72" t="str">
        <f t="shared" si="0"/>
        <v>X-00</v>
      </c>
      <c r="C16" s="73">
        <v>5</v>
      </c>
      <c r="D16" s="36" t="s">
        <v>68</v>
      </c>
      <c r="E16" s="115"/>
      <c r="F16" s="53"/>
      <c r="G16" s="44"/>
      <c r="H16" s="44"/>
      <c r="I16" s="30"/>
      <c r="J16" s="91">
        <f t="shared" si="3"/>
        <v>0</v>
      </c>
      <c r="K16" s="90">
        <f t="shared" si="4"/>
        <v>0</v>
      </c>
      <c r="L16" s="91">
        <f t="shared" si="5"/>
        <v>0</v>
      </c>
      <c r="M16" s="90">
        <f t="shared" si="1"/>
        <v>0</v>
      </c>
      <c r="N16" s="41"/>
      <c r="O16" s="107" t="str">
        <f t="shared" si="2"/>
        <v>bénéficaire invalide</v>
      </c>
      <c r="R16">
        <v>100</v>
      </c>
    </row>
    <row r="17" spans="1:15" x14ac:dyDescent="0.25">
      <c r="A17" s="72" t="s">
        <v>15</v>
      </c>
      <c r="B17" s="72" t="str">
        <f t="shared" si="0"/>
        <v>X-00</v>
      </c>
      <c r="C17" s="73">
        <v>6</v>
      </c>
      <c r="D17" s="36" t="s">
        <v>68</v>
      </c>
      <c r="E17" s="115"/>
      <c r="F17" s="53"/>
      <c r="G17" s="44"/>
      <c r="H17" s="44"/>
      <c r="I17" s="30"/>
      <c r="J17" s="91">
        <f t="shared" si="3"/>
        <v>0</v>
      </c>
      <c r="K17" s="90">
        <f t="shared" si="4"/>
        <v>0</v>
      </c>
      <c r="L17" s="91">
        <f t="shared" si="5"/>
        <v>0</v>
      </c>
      <c r="M17" s="90">
        <f t="shared" si="1"/>
        <v>0</v>
      </c>
      <c r="N17" s="41"/>
      <c r="O17" s="107" t="str">
        <f t="shared" si="2"/>
        <v>bénéficaire invalide</v>
      </c>
    </row>
    <row r="18" spans="1:15" x14ac:dyDescent="0.25">
      <c r="A18" s="72" t="s">
        <v>15</v>
      </c>
      <c r="B18" s="72" t="str">
        <f t="shared" si="0"/>
        <v>X-00</v>
      </c>
      <c r="C18" s="73">
        <v>7</v>
      </c>
      <c r="D18" s="36" t="s">
        <v>68</v>
      </c>
      <c r="E18" s="115"/>
      <c r="F18" s="53"/>
      <c r="G18" s="44"/>
      <c r="H18" s="44"/>
      <c r="I18" s="30"/>
      <c r="J18" s="91">
        <f t="shared" si="3"/>
        <v>0</v>
      </c>
      <c r="K18" s="90">
        <f t="shared" si="4"/>
        <v>0</v>
      </c>
      <c r="L18" s="91">
        <f t="shared" si="5"/>
        <v>0</v>
      </c>
      <c r="M18" s="90">
        <f t="shared" si="1"/>
        <v>0</v>
      </c>
      <c r="N18" s="41"/>
      <c r="O18" s="107" t="str">
        <f t="shared" si="2"/>
        <v>bénéficaire invalide</v>
      </c>
    </row>
    <row r="19" spans="1:15" x14ac:dyDescent="0.25">
      <c r="A19" s="72" t="s">
        <v>15</v>
      </c>
      <c r="B19" s="72" t="str">
        <f t="shared" si="0"/>
        <v>X-00</v>
      </c>
      <c r="C19" s="73">
        <v>8</v>
      </c>
      <c r="D19" s="36" t="s">
        <v>68</v>
      </c>
      <c r="E19" s="115"/>
      <c r="F19" s="53"/>
      <c r="G19" s="44"/>
      <c r="H19" s="44"/>
      <c r="I19" s="30"/>
      <c r="J19" s="91">
        <f t="shared" si="3"/>
        <v>0</v>
      </c>
      <c r="K19" s="90">
        <f t="shared" si="4"/>
        <v>0</v>
      </c>
      <c r="L19" s="91">
        <f t="shared" si="5"/>
        <v>0</v>
      </c>
      <c r="M19" s="90">
        <f t="shared" si="1"/>
        <v>0</v>
      </c>
      <c r="N19" s="41"/>
      <c r="O19" s="107" t="str">
        <f t="shared" si="2"/>
        <v>bénéficaire invalide</v>
      </c>
    </row>
    <row r="20" spans="1:15" x14ac:dyDescent="0.25">
      <c r="A20" s="72" t="s">
        <v>15</v>
      </c>
      <c r="B20" s="72" t="str">
        <f t="shared" si="0"/>
        <v>X-00</v>
      </c>
      <c r="C20" s="73">
        <v>9</v>
      </c>
      <c r="D20" s="36" t="s">
        <v>68</v>
      </c>
      <c r="E20" s="115"/>
      <c r="F20" s="53"/>
      <c r="G20" s="44"/>
      <c r="H20" s="44"/>
      <c r="I20" s="30"/>
      <c r="J20" s="91">
        <f t="shared" si="3"/>
        <v>0</v>
      </c>
      <c r="K20" s="90">
        <f t="shared" si="4"/>
        <v>0</v>
      </c>
      <c r="L20" s="91">
        <f t="shared" si="5"/>
        <v>0</v>
      </c>
      <c r="M20" s="90">
        <f t="shared" si="1"/>
        <v>0</v>
      </c>
      <c r="N20" s="41"/>
      <c r="O20" s="107" t="str">
        <f t="shared" si="2"/>
        <v>bénéficaire invalide</v>
      </c>
    </row>
    <row r="21" spans="1:15" x14ac:dyDescent="0.25">
      <c r="A21" s="72" t="s">
        <v>15</v>
      </c>
      <c r="B21" s="72" t="str">
        <f t="shared" si="0"/>
        <v>X-00</v>
      </c>
      <c r="C21" s="73">
        <v>10</v>
      </c>
      <c r="D21" s="36" t="s">
        <v>68</v>
      </c>
      <c r="E21" s="115"/>
      <c r="F21" s="53"/>
      <c r="G21" s="44"/>
      <c r="H21" s="44"/>
      <c r="I21" s="30"/>
      <c r="J21" s="91">
        <f t="shared" si="3"/>
        <v>0</v>
      </c>
      <c r="K21" s="90">
        <f t="shared" si="4"/>
        <v>0</v>
      </c>
      <c r="L21" s="91">
        <f t="shared" si="5"/>
        <v>0</v>
      </c>
      <c r="M21" s="90">
        <f t="shared" si="1"/>
        <v>0</v>
      </c>
      <c r="N21" s="41"/>
      <c r="O21" s="107" t="str">
        <f t="shared" si="2"/>
        <v>bénéficaire invalide</v>
      </c>
    </row>
    <row r="22" spans="1:15" x14ac:dyDescent="0.25">
      <c r="A22" s="72" t="s">
        <v>15</v>
      </c>
      <c r="B22" s="72" t="str">
        <f t="shared" si="0"/>
        <v>X-00</v>
      </c>
      <c r="C22" s="73">
        <v>11</v>
      </c>
      <c r="D22" s="36" t="s">
        <v>68</v>
      </c>
      <c r="E22" s="115"/>
      <c r="F22" s="53"/>
      <c r="G22" s="44"/>
      <c r="H22" s="44"/>
      <c r="I22" s="30"/>
      <c r="J22" s="91">
        <f t="shared" si="3"/>
        <v>0</v>
      </c>
      <c r="K22" s="90">
        <f t="shared" si="4"/>
        <v>0</v>
      </c>
      <c r="L22" s="91">
        <f t="shared" si="5"/>
        <v>0</v>
      </c>
      <c r="M22" s="90">
        <f t="shared" si="1"/>
        <v>0</v>
      </c>
      <c r="N22" s="41"/>
      <c r="O22" s="107" t="str">
        <f t="shared" si="2"/>
        <v>bénéficaire invalide</v>
      </c>
    </row>
    <row r="23" spans="1:15" x14ac:dyDescent="0.25">
      <c r="A23" s="72" t="s">
        <v>15</v>
      </c>
      <c r="B23" s="72" t="str">
        <f t="shared" si="0"/>
        <v>X-00</v>
      </c>
      <c r="C23" s="73">
        <v>12</v>
      </c>
      <c r="D23" s="36" t="s">
        <v>68</v>
      </c>
      <c r="E23" s="115"/>
      <c r="F23" s="53"/>
      <c r="G23" s="44"/>
      <c r="H23" s="44"/>
      <c r="I23" s="30"/>
      <c r="J23" s="91">
        <f t="shared" si="3"/>
        <v>0</v>
      </c>
      <c r="K23" s="90">
        <f t="shared" si="4"/>
        <v>0</v>
      </c>
      <c r="L23" s="91">
        <f t="shared" si="5"/>
        <v>0</v>
      </c>
      <c r="M23" s="90">
        <f t="shared" si="1"/>
        <v>0</v>
      </c>
      <c r="N23" s="41"/>
      <c r="O23" s="107" t="str">
        <f t="shared" si="2"/>
        <v>bénéficaire invalide</v>
      </c>
    </row>
    <row r="24" spans="1:15" x14ac:dyDescent="0.25">
      <c r="A24" s="72" t="s">
        <v>15</v>
      </c>
      <c r="B24" s="72" t="str">
        <f t="shared" si="0"/>
        <v>X-00</v>
      </c>
      <c r="C24" s="73">
        <v>13</v>
      </c>
      <c r="D24" s="36" t="s">
        <v>68</v>
      </c>
      <c r="E24" s="115"/>
      <c r="F24" s="53"/>
      <c r="G24" s="44"/>
      <c r="H24" s="44"/>
      <c r="I24" s="30"/>
      <c r="J24" s="91">
        <f t="shared" si="3"/>
        <v>0</v>
      </c>
      <c r="K24" s="90">
        <f t="shared" si="4"/>
        <v>0</v>
      </c>
      <c r="L24" s="91">
        <f t="shared" si="5"/>
        <v>0</v>
      </c>
      <c r="M24" s="90">
        <f t="shared" si="1"/>
        <v>0</v>
      </c>
      <c r="N24" s="41"/>
      <c r="O24" s="107" t="str">
        <f t="shared" si="2"/>
        <v>bénéficaire invalide</v>
      </c>
    </row>
    <row r="25" spans="1:15" x14ac:dyDescent="0.25">
      <c r="A25" s="72" t="s">
        <v>15</v>
      </c>
      <c r="B25" s="72" t="str">
        <f t="shared" si="0"/>
        <v>X-00</v>
      </c>
      <c r="C25" s="73">
        <v>14</v>
      </c>
      <c r="D25" s="36" t="s">
        <v>68</v>
      </c>
      <c r="E25" s="115"/>
      <c r="F25" s="53"/>
      <c r="G25" s="44"/>
      <c r="H25" s="44"/>
      <c r="I25" s="30"/>
      <c r="J25" s="91">
        <f t="shared" si="3"/>
        <v>0</v>
      </c>
      <c r="K25" s="90">
        <f t="shared" si="4"/>
        <v>0</v>
      </c>
      <c r="L25" s="91">
        <f t="shared" si="5"/>
        <v>0</v>
      </c>
      <c r="M25" s="90">
        <f t="shared" si="1"/>
        <v>0</v>
      </c>
      <c r="N25" s="41"/>
      <c r="O25" s="107" t="str">
        <f t="shared" si="2"/>
        <v>bénéficaire invalide</v>
      </c>
    </row>
    <row r="26" spans="1:15" x14ac:dyDescent="0.25">
      <c r="A26" s="72" t="s">
        <v>15</v>
      </c>
      <c r="B26" s="72" t="str">
        <f t="shared" si="0"/>
        <v>X-00</v>
      </c>
      <c r="C26" s="73">
        <v>15</v>
      </c>
      <c r="D26" s="36" t="s">
        <v>68</v>
      </c>
      <c r="E26" s="115"/>
      <c r="F26" s="53"/>
      <c r="G26" s="44"/>
      <c r="H26" s="44"/>
      <c r="I26" s="30"/>
      <c r="J26" s="91">
        <f t="shared" si="3"/>
        <v>0</v>
      </c>
      <c r="K26" s="90">
        <f t="shared" si="4"/>
        <v>0</v>
      </c>
      <c r="L26" s="91">
        <f t="shared" si="5"/>
        <v>0</v>
      </c>
      <c r="M26" s="90">
        <f t="shared" si="1"/>
        <v>0</v>
      </c>
      <c r="N26" s="41"/>
      <c r="O26" s="107" t="str">
        <f>IF($N26=$G$5, H$5, IF($N26=$G$6, $H$6, IF($N26=$G$7, $H$7, "bénéficaire invalide")))</f>
        <v>bénéficaire invalide</v>
      </c>
    </row>
    <row r="27" spans="1:15" x14ac:dyDescent="0.25">
      <c r="A27" s="72" t="s">
        <v>15</v>
      </c>
      <c r="B27" s="72" t="str">
        <f t="shared" si="0"/>
        <v>X-00</v>
      </c>
      <c r="C27" s="73">
        <v>16</v>
      </c>
      <c r="D27" s="36" t="s">
        <v>68</v>
      </c>
      <c r="E27" s="115"/>
      <c r="F27" s="53"/>
      <c r="G27" s="44"/>
      <c r="H27" s="44"/>
      <c r="I27" s="30"/>
      <c r="J27" s="91">
        <f t="shared" si="3"/>
        <v>0</v>
      </c>
      <c r="K27" s="90">
        <f t="shared" si="4"/>
        <v>0</v>
      </c>
      <c r="L27" s="91">
        <f t="shared" si="5"/>
        <v>0</v>
      </c>
      <c r="M27" s="90">
        <f t="shared" si="1"/>
        <v>0</v>
      </c>
      <c r="N27" s="41"/>
      <c r="O27" s="107" t="str">
        <f t="shared" si="2"/>
        <v>bénéficaire invalide</v>
      </c>
    </row>
    <row r="28" spans="1:15" x14ac:dyDescent="0.25">
      <c r="A28" s="72" t="s">
        <v>15</v>
      </c>
      <c r="B28" s="72" t="str">
        <f t="shared" si="0"/>
        <v>X-00</v>
      </c>
      <c r="C28" s="73">
        <v>17</v>
      </c>
      <c r="D28" s="36" t="s">
        <v>68</v>
      </c>
      <c r="E28" s="115"/>
      <c r="F28" s="53"/>
      <c r="G28" s="44"/>
      <c r="H28" s="44"/>
      <c r="I28" s="30"/>
      <c r="J28" s="91">
        <f t="shared" si="3"/>
        <v>0</v>
      </c>
      <c r="K28" s="90">
        <f t="shared" si="4"/>
        <v>0</v>
      </c>
      <c r="L28" s="91">
        <f t="shared" si="5"/>
        <v>0</v>
      </c>
      <c r="M28" s="90">
        <f t="shared" si="1"/>
        <v>0</v>
      </c>
      <c r="N28" s="41"/>
      <c r="O28" s="107" t="str">
        <f t="shared" si="2"/>
        <v>bénéficaire invalide</v>
      </c>
    </row>
    <row r="29" spans="1:15" x14ac:dyDescent="0.25">
      <c r="A29" s="72" t="s">
        <v>15</v>
      </c>
      <c r="B29" s="72" t="str">
        <f t="shared" si="0"/>
        <v>X-00</v>
      </c>
      <c r="C29" s="73">
        <v>18</v>
      </c>
      <c r="D29" s="36" t="s">
        <v>68</v>
      </c>
      <c r="E29" s="115"/>
      <c r="F29" s="53"/>
      <c r="G29" s="44"/>
      <c r="H29" s="44"/>
      <c r="I29" s="30"/>
      <c r="J29" s="91">
        <f t="shared" si="3"/>
        <v>0</v>
      </c>
      <c r="K29" s="90">
        <f t="shared" si="4"/>
        <v>0</v>
      </c>
      <c r="L29" s="91">
        <f t="shared" si="5"/>
        <v>0</v>
      </c>
      <c r="M29" s="90">
        <f t="shared" si="1"/>
        <v>0</v>
      </c>
      <c r="N29" s="41"/>
      <c r="O29" s="107" t="str">
        <f t="shared" si="2"/>
        <v>bénéficaire invalide</v>
      </c>
    </row>
    <row r="30" spans="1:15" x14ac:dyDescent="0.25">
      <c r="A30" s="72" t="s">
        <v>15</v>
      </c>
      <c r="B30" s="72" t="str">
        <f t="shared" si="0"/>
        <v>X-00</v>
      </c>
      <c r="C30" s="73">
        <v>19</v>
      </c>
      <c r="D30" s="36" t="s">
        <v>68</v>
      </c>
      <c r="E30" s="115"/>
      <c r="F30" s="53"/>
      <c r="G30" s="44"/>
      <c r="H30" s="44"/>
      <c r="I30" s="30"/>
      <c r="J30" s="91">
        <f t="shared" si="3"/>
        <v>0</v>
      </c>
      <c r="K30" s="90">
        <f t="shared" si="4"/>
        <v>0</v>
      </c>
      <c r="L30" s="91">
        <f t="shared" si="5"/>
        <v>0</v>
      </c>
      <c r="M30" s="90">
        <f t="shared" si="1"/>
        <v>0</v>
      </c>
      <c r="N30" s="41"/>
      <c r="O30" s="107" t="str">
        <f t="shared" si="2"/>
        <v>bénéficaire invalide</v>
      </c>
    </row>
    <row r="31" spans="1:15" ht="15.75" thickBot="1" x14ac:dyDescent="0.3">
      <c r="A31" s="74" t="s">
        <v>15</v>
      </c>
      <c r="B31" s="74" t="str">
        <f t="shared" si="0"/>
        <v>X-00</v>
      </c>
      <c r="C31" s="75">
        <v>20</v>
      </c>
      <c r="D31" s="112" t="s">
        <v>68</v>
      </c>
      <c r="E31" s="114"/>
      <c r="F31" s="54"/>
      <c r="G31" s="45"/>
      <c r="H31" s="45"/>
      <c r="I31" s="111"/>
      <c r="J31" s="96">
        <f>(IF(G31="Oui",$E$7,0)*F31)</f>
        <v>0</v>
      </c>
      <c r="K31" s="95">
        <f>SUMIF(G31, "Oui", J31)*I31/100</f>
        <v>0</v>
      </c>
      <c r="L31" s="96">
        <f t="shared" si="5"/>
        <v>0</v>
      </c>
      <c r="M31" s="90">
        <f t="shared" si="1"/>
        <v>0</v>
      </c>
      <c r="N31" s="42"/>
      <c r="O31" s="108" t="str">
        <f t="shared" si="2"/>
        <v>bénéficaire invalide</v>
      </c>
    </row>
    <row r="32" spans="1:15" ht="15.75" thickBot="1" x14ac:dyDescent="0.3">
      <c r="D32" s="113"/>
    </row>
    <row r="33" spans="1:15" ht="15.75" thickBot="1" x14ac:dyDescent="0.3">
      <c r="H33" s="76" t="str">
        <f>$G$5</f>
        <v>Entrez le nom</v>
      </c>
      <c r="I33" s="76" t="str">
        <f>$G$6</f>
        <v>Entrez le nom</v>
      </c>
      <c r="J33" s="76" t="str">
        <f>$G$7</f>
        <v>Entrez le nom</v>
      </c>
      <c r="K33" s="77"/>
      <c r="L33" s="77"/>
      <c r="M33" s="77"/>
    </row>
    <row r="34" spans="1:15" ht="16.5" thickBot="1" x14ac:dyDescent="0.3">
      <c r="D34" s="142" t="s">
        <v>91</v>
      </c>
      <c r="E34" s="78">
        <f>SUM(M38:M57)</f>
        <v>0</v>
      </c>
      <c r="G34" s="79" t="s">
        <v>49</v>
      </c>
      <c r="H34" s="80">
        <f>SUMIF($N$38:$N$57, $G5, $M$38:$M$57)</f>
        <v>0</v>
      </c>
      <c r="I34" s="80">
        <f>SUMIF($N$38:$N$57, $G6, $M$38:$M$57)</f>
        <v>0</v>
      </c>
      <c r="J34" s="80">
        <f>SUMIF($N$38:$N$57, $G7, $M$38:$M$57)</f>
        <v>0</v>
      </c>
      <c r="K34" s="81"/>
      <c r="L34" s="81"/>
    </row>
    <row r="35" spans="1:15" ht="16.5" customHeight="1" thickBot="1" x14ac:dyDescent="0.3">
      <c r="C35" s="147" t="s">
        <v>112</v>
      </c>
      <c r="D35" s="148"/>
      <c r="E35" s="148"/>
      <c r="F35" s="148"/>
      <c r="G35" s="148"/>
      <c r="H35" s="148"/>
      <c r="I35" s="148"/>
      <c r="J35" s="148"/>
      <c r="K35" s="148"/>
      <c r="L35" s="148"/>
      <c r="M35" s="149"/>
    </row>
    <row r="36" spans="1:15" ht="16.5" thickBot="1" x14ac:dyDescent="0.3">
      <c r="A36" s="82" t="s">
        <v>11</v>
      </c>
      <c r="B36" s="83" t="s">
        <v>12</v>
      </c>
      <c r="C36" s="84" t="s">
        <v>0</v>
      </c>
      <c r="D36" s="27" t="s">
        <v>1</v>
      </c>
      <c r="E36" s="28" t="s">
        <v>2</v>
      </c>
      <c r="F36" s="28" t="s">
        <v>3</v>
      </c>
      <c r="G36" s="28" t="s">
        <v>4</v>
      </c>
      <c r="H36" s="28" t="s">
        <v>5</v>
      </c>
      <c r="I36" s="28" t="s">
        <v>6</v>
      </c>
      <c r="J36" s="55" t="s">
        <v>7</v>
      </c>
      <c r="K36" s="55"/>
      <c r="L36" s="55"/>
      <c r="M36" s="55" t="s">
        <v>10</v>
      </c>
      <c r="N36" s="28" t="s">
        <v>17</v>
      </c>
      <c r="O36" s="28" t="s">
        <v>18</v>
      </c>
    </row>
    <row r="37" spans="1:15" ht="215.25" customHeight="1" thickBot="1" x14ac:dyDescent="0.3">
      <c r="A37" s="85" t="s">
        <v>13</v>
      </c>
      <c r="B37" s="85" t="s">
        <v>14</v>
      </c>
      <c r="C37" s="55" t="s">
        <v>40</v>
      </c>
      <c r="D37" s="55" t="s">
        <v>84</v>
      </c>
      <c r="E37" s="55" t="s">
        <v>41</v>
      </c>
      <c r="F37" s="55" t="s">
        <v>114</v>
      </c>
      <c r="G37" s="55" t="s">
        <v>51</v>
      </c>
      <c r="H37" s="190"/>
      <c r="I37" s="190"/>
      <c r="J37" s="55" t="s">
        <v>52</v>
      </c>
      <c r="K37" s="55" t="s">
        <v>20</v>
      </c>
      <c r="L37" s="55" t="s">
        <v>21</v>
      </c>
      <c r="M37" s="55" t="s">
        <v>53</v>
      </c>
      <c r="N37" s="55" t="s">
        <v>55</v>
      </c>
      <c r="O37" s="55" t="s">
        <v>48</v>
      </c>
    </row>
    <row r="38" spans="1:15" x14ac:dyDescent="0.25">
      <c r="A38" s="86" t="s">
        <v>16</v>
      </c>
      <c r="B38" s="86" t="str">
        <f t="shared" ref="B38:B57" si="6">$I$1</f>
        <v>X-00</v>
      </c>
      <c r="C38" s="185">
        <v>1</v>
      </c>
      <c r="D38" s="116" t="s">
        <v>68</v>
      </c>
      <c r="E38" s="178"/>
      <c r="F38" s="186"/>
      <c r="G38" s="180"/>
      <c r="H38" s="187"/>
      <c r="I38" s="188"/>
      <c r="J38" s="189">
        <f>(IF(G38="Oui",$E$7,0)*F38)</f>
        <v>0</v>
      </c>
      <c r="K38" s="183">
        <f>SUMIF(G38, "Oui", J38)*I38/100</f>
        <v>0</v>
      </c>
      <c r="L38" s="182">
        <f>SUM(I38/100*F38)</f>
        <v>0</v>
      </c>
      <c r="M38" s="183">
        <f>ROUNDDOWN(F38+J38,0)</f>
        <v>0</v>
      </c>
      <c r="N38" s="184"/>
      <c r="O38" s="107" t="str">
        <f>IF($N38=$G$5, H$5, IF($N38=$G$6, $H$6, IF($N38=$G$7, $H$7, "bénéficaire invalide")))</f>
        <v>bénéficaire invalide</v>
      </c>
    </row>
    <row r="39" spans="1:15" x14ac:dyDescent="0.25">
      <c r="A39" s="87" t="s">
        <v>16</v>
      </c>
      <c r="B39" s="87" t="str">
        <f t="shared" si="6"/>
        <v>X-00</v>
      </c>
      <c r="C39" s="88">
        <v>2</v>
      </c>
      <c r="D39" s="36" t="s">
        <v>68</v>
      </c>
      <c r="E39" s="115"/>
      <c r="F39" s="31"/>
      <c r="G39" s="44"/>
      <c r="H39" s="173"/>
      <c r="I39" s="174"/>
      <c r="J39" s="89">
        <f>(IF(G39="Oui",$E$7,0)*F39)</f>
        <v>0</v>
      </c>
      <c r="K39" s="90">
        <f>SUMIF(G39, "Oui", J39)*I39/100</f>
        <v>0</v>
      </c>
      <c r="L39" s="91">
        <f>SUM(I39/100*F39)</f>
        <v>0</v>
      </c>
      <c r="M39" s="90">
        <f t="shared" ref="M39:M57" si="7">ROUNDDOWN(F39+J39,0)</f>
        <v>0</v>
      </c>
      <c r="N39" s="41"/>
      <c r="O39" s="107" t="str">
        <f t="shared" ref="O39:O57" si="8">IF($N39=$G$5, H$5, IF($N39=$G$6, $H$6, IF($N39=$G$7, $H$7, "bénéficaire invalide")))</f>
        <v>bénéficaire invalide</v>
      </c>
    </row>
    <row r="40" spans="1:15" x14ac:dyDescent="0.25">
      <c r="A40" s="87" t="s">
        <v>16</v>
      </c>
      <c r="B40" s="87" t="str">
        <f t="shared" si="6"/>
        <v>X-00</v>
      </c>
      <c r="C40" s="88">
        <v>3</v>
      </c>
      <c r="D40" s="36" t="s">
        <v>68</v>
      </c>
      <c r="E40" s="115"/>
      <c r="F40" s="31"/>
      <c r="G40" s="44"/>
      <c r="H40" s="173"/>
      <c r="I40" s="174"/>
      <c r="J40" s="89">
        <f t="shared" ref="J40:J56" si="9">(IF(G40="Oui",$E$7,0)*F40)</f>
        <v>0</v>
      </c>
      <c r="K40" s="90">
        <f t="shared" ref="K40:K56" si="10">SUMIF(G40, "Oui", J40)*I40/100</f>
        <v>0</v>
      </c>
      <c r="L40" s="91">
        <f t="shared" ref="L40:L57" si="11">SUM(I40/100*F40)</f>
        <v>0</v>
      </c>
      <c r="M40" s="90">
        <f t="shared" si="7"/>
        <v>0</v>
      </c>
      <c r="N40" s="41"/>
      <c r="O40" s="107" t="str">
        <f t="shared" si="8"/>
        <v>bénéficaire invalide</v>
      </c>
    </row>
    <row r="41" spans="1:15" x14ac:dyDescent="0.25">
      <c r="A41" s="87" t="s">
        <v>16</v>
      </c>
      <c r="B41" s="87" t="str">
        <f t="shared" si="6"/>
        <v>X-00</v>
      </c>
      <c r="C41" s="88">
        <v>4</v>
      </c>
      <c r="D41" s="36" t="s">
        <v>68</v>
      </c>
      <c r="E41" s="115"/>
      <c r="F41" s="31"/>
      <c r="G41" s="44"/>
      <c r="H41" s="173"/>
      <c r="I41" s="174"/>
      <c r="J41" s="89">
        <f t="shared" si="9"/>
        <v>0</v>
      </c>
      <c r="K41" s="90">
        <f t="shared" si="10"/>
        <v>0</v>
      </c>
      <c r="L41" s="91">
        <f t="shared" si="11"/>
        <v>0</v>
      </c>
      <c r="M41" s="90">
        <f t="shared" si="7"/>
        <v>0</v>
      </c>
      <c r="N41" s="41"/>
      <c r="O41" s="107" t="str">
        <f t="shared" si="8"/>
        <v>bénéficaire invalide</v>
      </c>
    </row>
    <row r="42" spans="1:15" x14ac:dyDescent="0.25">
      <c r="A42" s="87" t="s">
        <v>16</v>
      </c>
      <c r="B42" s="87" t="str">
        <f t="shared" si="6"/>
        <v>X-00</v>
      </c>
      <c r="C42" s="88">
        <v>5</v>
      </c>
      <c r="D42" s="36" t="s">
        <v>68</v>
      </c>
      <c r="E42" s="115"/>
      <c r="F42" s="31"/>
      <c r="G42" s="44"/>
      <c r="H42" s="173"/>
      <c r="I42" s="174"/>
      <c r="J42" s="89">
        <f t="shared" si="9"/>
        <v>0</v>
      </c>
      <c r="K42" s="90">
        <f t="shared" si="10"/>
        <v>0</v>
      </c>
      <c r="L42" s="91">
        <f t="shared" si="11"/>
        <v>0</v>
      </c>
      <c r="M42" s="90">
        <f t="shared" si="7"/>
        <v>0</v>
      </c>
      <c r="N42" s="41"/>
      <c r="O42" s="107" t="str">
        <f t="shared" si="8"/>
        <v>bénéficaire invalide</v>
      </c>
    </row>
    <row r="43" spans="1:15" x14ac:dyDescent="0.25">
      <c r="A43" s="87" t="s">
        <v>16</v>
      </c>
      <c r="B43" s="87" t="str">
        <f t="shared" si="6"/>
        <v>X-00</v>
      </c>
      <c r="C43" s="88">
        <v>6</v>
      </c>
      <c r="D43" s="36" t="s">
        <v>68</v>
      </c>
      <c r="E43" s="115"/>
      <c r="F43" s="31"/>
      <c r="G43" s="44"/>
      <c r="H43" s="173"/>
      <c r="I43" s="174"/>
      <c r="J43" s="89">
        <f t="shared" si="9"/>
        <v>0</v>
      </c>
      <c r="K43" s="90">
        <f t="shared" si="10"/>
        <v>0</v>
      </c>
      <c r="L43" s="91">
        <f t="shared" si="11"/>
        <v>0</v>
      </c>
      <c r="M43" s="90">
        <f t="shared" si="7"/>
        <v>0</v>
      </c>
      <c r="N43" s="41"/>
      <c r="O43" s="107" t="str">
        <f t="shared" si="8"/>
        <v>bénéficaire invalide</v>
      </c>
    </row>
    <row r="44" spans="1:15" x14ac:dyDescent="0.25">
      <c r="A44" s="87" t="s">
        <v>16</v>
      </c>
      <c r="B44" s="87" t="str">
        <f t="shared" si="6"/>
        <v>X-00</v>
      </c>
      <c r="C44" s="88">
        <v>7</v>
      </c>
      <c r="D44" s="36" t="s">
        <v>68</v>
      </c>
      <c r="E44" s="115"/>
      <c r="F44" s="31"/>
      <c r="G44" s="44"/>
      <c r="H44" s="173"/>
      <c r="I44" s="174"/>
      <c r="J44" s="89">
        <f t="shared" si="9"/>
        <v>0</v>
      </c>
      <c r="K44" s="90">
        <f t="shared" si="10"/>
        <v>0</v>
      </c>
      <c r="L44" s="91">
        <f t="shared" si="11"/>
        <v>0</v>
      </c>
      <c r="M44" s="90">
        <f t="shared" si="7"/>
        <v>0</v>
      </c>
      <c r="N44" s="41"/>
      <c r="O44" s="107" t="str">
        <f t="shared" si="8"/>
        <v>bénéficaire invalide</v>
      </c>
    </row>
    <row r="45" spans="1:15" x14ac:dyDescent="0.25">
      <c r="A45" s="87" t="s">
        <v>16</v>
      </c>
      <c r="B45" s="87" t="str">
        <f t="shared" si="6"/>
        <v>X-00</v>
      </c>
      <c r="C45" s="88">
        <v>8</v>
      </c>
      <c r="D45" s="36" t="s">
        <v>68</v>
      </c>
      <c r="E45" s="115"/>
      <c r="F45" s="31"/>
      <c r="G45" s="44"/>
      <c r="H45" s="173"/>
      <c r="I45" s="174"/>
      <c r="J45" s="89">
        <f t="shared" si="9"/>
        <v>0</v>
      </c>
      <c r="K45" s="90">
        <f t="shared" si="10"/>
        <v>0</v>
      </c>
      <c r="L45" s="91">
        <f t="shared" si="11"/>
        <v>0</v>
      </c>
      <c r="M45" s="90">
        <f t="shared" si="7"/>
        <v>0</v>
      </c>
      <c r="N45" s="41"/>
      <c r="O45" s="107" t="str">
        <f t="shared" si="8"/>
        <v>bénéficaire invalide</v>
      </c>
    </row>
    <row r="46" spans="1:15" x14ac:dyDescent="0.25">
      <c r="A46" s="87" t="s">
        <v>16</v>
      </c>
      <c r="B46" s="87" t="str">
        <f t="shared" si="6"/>
        <v>X-00</v>
      </c>
      <c r="C46" s="88">
        <v>9</v>
      </c>
      <c r="D46" s="36" t="s">
        <v>68</v>
      </c>
      <c r="E46" s="115"/>
      <c r="F46" s="31"/>
      <c r="G46" s="44"/>
      <c r="H46" s="173"/>
      <c r="I46" s="174"/>
      <c r="J46" s="89">
        <f t="shared" si="9"/>
        <v>0</v>
      </c>
      <c r="K46" s="90">
        <f t="shared" si="10"/>
        <v>0</v>
      </c>
      <c r="L46" s="91">
        <f t="shared" si="11"/>
        <v>0</v>
      </c>
      <c r="M46" s="90">
        <f t="shared" si="7"/>
        <v>0</v>
      </c>
      <c r="N46" s="41"/>
      <c r="O46" s="107" t="str">
        <f t="shared" si="8"/>
        <v>bénéficaire invalide</v>
      </c>
    </row>
    <row r="47" spans="1:15" x14ac:dyDescent="0.25">
      <c r="A47" s="87" t="s">
        <v>16</v>
      </c>
      <c r="B47" s="87" t="str">
        <f t="shared" si="6"/>
        <v>X-00</v>
      </c>
      <c r="C47" s="88">
        <v>10</v>
      </c>
      <c r="D47" s="36" t="s">
        <v>68</v>
      </c>
      <c r="E47" s="115"/>
      <c r="F47" s="31"/>
      <c r="G47" s="44"/>
      <c r="H47" s="173"/>
      <c r="I47" s="174"/>
      <c r="J47" s="89">
        <f t="shared" si="9"/>
        <v>0</v>
      </c>
      <c r="K47" s="90">
        <f t="shared" si="10"/>
        <v>0</v>
      </c>
      <c r="L47" s="91">
        <f t="shared" si="11"/>
        <v>0</v>
      </c>
      <c r="M47" s="90">
        <f t="shared" si="7"/>
        <v>0</v>
      </c>
      <c r="N47" s="41"/>
      <c r="O47" s="107" t="str">
        <f t="shared" si="8"/>
        <v>bénéficaire invalide</v>
      </c>
    </row>
    <row r="48" spans="1:15" x14ac:dyDescent="0.25">
      <c r="A48" s="87" t="s">
        <v>16</v>
      </c>
      <c r="B48" s="87" t="str">
        <f t="shared" si="6"/>
        <v>X-00</v>
      </c>
      <c r="C48" s="88">
        <v>11</v>
      </c>
      <c r="D48" s="36" t="s">
        <v>68</v>
      </c>
      <c r="E48" s="115"/>
      <c r="F48" s="31"/>
      <c r="G48" s="44"/>
      <c r="H48" s="173"/>
      <c r="I48" s="174"/>
      <c r="J48" s="89">
        <f t="shared" si="9"/>
        <v>0</v>
      </c>
      <c r="K48" s="90">
        <f t="shared" si="10"/>
        <v>0</v>
      </c>
      <c r="L48" s="91">
        <f t="shared" si="11"/>
        <v>0</v>
      </c>
      <c r="M48" s="90">
        <f t="shared" si="7"/>
        <v>0</v>
      </c>
      <c r="N48" s="41"/>
      <c r="O48" s="107" t="str">
        <f t="shared" si="8"/>
        <v>bénéficaire invalide</v>
      </c>
    </row>
    <row r="49" spans="1:15" x14ac:dyDescent="0.25">
      <c r="A49" s="87" t="s">
        <v>16</v>
      </c>
      <c r="B49" s="87" t="str">
        <f t="shared" si="6"/>
        <v>X-00</v>
      </c>
      <c r="C49" s="88">
        <v>12</v>
      </c>
      <c r="D49" s="36" t="s">
        <v>68</v>
      </c>
      <c r="E49" s="115"/>
      <c r="F49" s="31"/>
      <c r="G49" s="44"/>
      <c r="H49" s="173"/>
      <c r="I49" s="174"/>
      <c r="J49" s="89">
        <f t="shared" si="9"/>
        <v>0</v>
      </c>
      <c r="K49" s="90">
        <f t="shared" si="10"/>
        <v>0</v>
      </c>
      <c r="L49" s="91">
        <f t="shared" si="11"/>
        <v>0</v>
      </c>
      <c r="M49" s="90">
        <f t="shared" si="7"/>
        <v>0</v>
      </c>
      <c r="N49" s="41"/>
      <c r="O49" s="107" t="str">
        <f t="shared" si="8"/>
        <v>bénéficaire invalide</v>
      </c>
    </row>
    <row r="50" spans="1:15" x14ac:dyDescent="0.25">
      <c r="A50" s="87" t="s">
        <v>16</v>
      </c>
      <c r="B50" s="87" t="str">
        <f t="shared" si="6"/>
        <v>X-00</v>
      </c>
      <c r="C50" s="88">
        <v>13</v>
      </c>
      <c r="D50" s="36" t="s">
        <v>68</v>
      </c>
      <c r="E50" s="115"/>
      <c r="F50" s="31"/>
      <c r="G50" s="44"/>
      <c r="H50" s="173"/>
      <c r="I50" s="174"/>
      <c r="J50" s="89">
        <f t="shared" si="9"/>
        <v>0</v>
      </c>
      <c r="K50" s="90">
        <f t="shared" si="10"/>
        <v>0</v>
      </c>
      <c r="L50" s="91">
        <f t="shared" si="11"/>
        <v>0</v>
      </c>
      <c r="M50" s="90">
        <f t="shared" si="7"/>
        <v>0</v>
      </c>
      <c r="N50" s="41"/>
      <c r="O50" s="107" t="str">
        <f t="shared" si="8"/>
        <v>bénéficaire invalide</v>
      </c>
    </row>
    <row r="51" spans="1:15" x14ac:dyDescent="0.25">
      <c r="A51" s="87" t="s">
        <v>16</v>
      </c>
      <c r="B51" s="87" t="str">
        <f t="shared" si="6"/>
        <v>X-00</v>
      </c>
      <c r="C51" s="88">
        <v>14</v>
      </c>
      <c r="D51" s="36" t="s">
        <v>68</v>
      </c>
      <c r="E51" s="115"/>
      <c r="F51" s="31"/>
      <c r="G51" s="44"/>
      <c r="H51" s="173"/>
      <c r="I51" s="174"/>
      <c r="J51" s="89">
        <f t="shared" si="9"/>
        <v>0</v>
      </c>
      <c r="K51" s="90">
        <f t="shared" si="10"/>
        <v>0</v>
      </c>
      <c r="L51" s="91">
        <f t="shared" si="11"/>
        <v>0</v>
      </c>
      <c r="M51" s="90">
        <f t="shared" si="7"/>
        <v>0</v>
      </c>
      <c r="N51" s="41"/>
      <c r="O51" s="107" t="str">
        <f t="shared" si="8"/>
        <v>bénéficaire invalide</v>
      </c>
    </row>
    <row r="52" spans="1:15" x14ac:dyDescent="0.25">
      <c r="A52" s="87" t="s">
        <v>16</v>
      </c>
      <c r="B52" s="87" t="str">
        <f t="shared" si="6"/>
        <v>X-00</v>
      </c>
      <c r="C52" s="88">
        <v>15</v>
      </c>
      <c r="D52" s="36" t="s">
        <v>68</v>
      </c>
      <c r="E52" s="115"/>
      <c r="F52" s="31"/>
      <c r="G52" s="44"/>
      <c r="H52" s="173"/>
      <c r="I52" s="174"/>
      <c r="J52" s="89">
        <f t="shared" si="9"/>
        <v>0</v>
      </c>
      <c r="K52" s="90">
        <f t="shared" si="10"/>
        <v>0</v>
      </c>
      <c r="L52" s="91">
        <f t="shared" si="11"/>
        <v>0</v>
      </c>
      <c r="M52" s="90">
        <f t="shared" si="7"/>
        <v>0</v>
      </c>
      <c r="N52" s="41"/>
      <c r="O52" s="107" t="str">
        <f t="shared" si="8"/>
        <v>bénéficaire invalide</v>
      </c>
    </row>
    <row r="53" spans="1:15" x14ac:dyDescent="0.25">
      <c r="A53" s="87" t="s">
        <v>16</v>
      </c>
      <c r="B53" s="87" t="str">
        <f t="shared" si="6"/>
        <v>X-00</v>
      </c>
      <c r="C53" s="88">
        <v>16</v>
      </c>
      <c r="D53" s="36" t="s">
        <v>68</v>
      </c>
      <c r="E53" s="115"/>
      <c r="F53" s="31"/>
      <c r="G53" s="44"/>
      <c r="H53" s="173"/>
      <c r="I53" s="174"/>
      <c r="J53" s="89">
        <f t="shared" si="9"/>
        <v>0</v>
      </c>
      <c r="K53" s="90">
        <f t="shared" si="10"/>
        <v>0</v>
      </c>
      <c r="L53" s="91">
        <f t="shared" si="11"/>
        <v>0</v>
      </c>
      <c r="M53" s="90">
        <f t="shared" si="7"/>
        <v>0</v>
      </c>
      <c r="N53" s="41"/>
      <c r="O53" s="107" t="str">
        <f t="shared" si="8"/>
        <v>bénéficaire invalide</v>
      </c>
    </row>
    <row r="54" spans="1:15" x14ac:dyDescent="0.25">
      <c r="A54" s="87" t="s">
        <v>16</v>
      </c>
      <c r="B54" s="87" t="str">
        <f t="shared" si="6"/>
        <v>X-00</v>
      </c>
      <c r="C54" s="88">
        <v>17</v>
      </c>
      <c r="D54" s="36" t="s">
        <v>68</v>
      </c>
      <c r="E54" s="115"/>
      <c r="F54" s="31"/>
      <c r="G54" s="44"/>
      <c r="H54" s="173"/>
      <c r="I54" s="174"/>
      <c r="J54" s="89">
        <f t="shared" si="9"/>
        <v>0</v>
      </c>
      <c r="K54" s="90">
        <f t="shared" si="10"/>
        <v>0</v>
      </c>
      <c r="L54" s="91">
        <f t="shared" si="11"/>
        <v>0</v>
      </c>
      <c r="M54" s="90">
        <f t="shared" si="7"/>
        <v>0</v>
      </c>
      <c r="N54" s="41"/>
      <c r="O54" s="107" t="str">
        <f t="shared" si="8"/>
        <v>bénéficaire invalide</v>
      </c>
    </row>
    <row r="55" spans="1:15" x14ac:dyDescent="0.25">
      <c r="A55" s="87" t="s">
        <v>16</v>
      </c>
      <c r="B55" s="87" t="str">
        <f t="shared" si="6"/>
        <v>X-00</v>
      </c>
      <c r="C55" s="88">
        <v>18</v>
      </c>
      <c r="D55" s="36" t="s">
        <v>68</v>
      </c>
      <c r="E55" s="115"/>
      <c r="F55" s="31"/>
      <c r="G55" s="44"/>
      <c r="H55" s="173"/>
      <c r="I55" s="174"/>
      <c r="J55" s="89">
        <f t="shared" si="9"/>
        <v>0</v>
      </c>
      <c r="K55" s="90">
        <f t="shared" si="10"/>
        <v>0</v>
      </c>
      <c r="L55" s="91">
        <f t="shared" si="11"/>
        <v>0</v>
      </c>
      <c r="M55" s="90">
        <f t="shared" si="7"/>
        <v>0</v>
      </c>
      <c r="N55" s="41"/>
      <c r="O55" s="107" t="str">
        <f t="shared" si="8"/>
        <v>bénéficaire invalide</v>
      </c>
    </row>
    <row r="56" spans="1:15" x14ac:dyDescent="0.25">
      <c r="A56" s="87" t="s">
        <v>16</v>
      </c>
      <c r="B56" s="87" t="str">
        <f t="shared" si="6"/>
        <v>X-00</v>
      </c>
      <c r="C56" s="88">
        <v>19</v>
      </c>
      <c r="D56" s="36" t="s">
        <v>68</v>
      </c>
      <c r="E56" s="115"/>
      <c r="F56" s="31"/>
      <c r="G56" s="44"/>
      <c r="H56" s="173"/>
      <c r="I56" s="174"/>
      <c r="J56" s="89">
        <f t="shared" si="9"/>
        <v>0</v>
      </c>
      <c r="K56" s="90">
        <f t="shared" si="10"/>
        <v>0</v>
      </c>
      <c r="L56" s="91">
        <f t="shared" si="11"/>
        <v>0</v>
      </c>
      <c r="M56" s="90">
        <f t="shared" si="7"/>
        <v>0</v>
      </c>
      <c r="N56" s="41"/>
      <c r="O56" s="107" t="str">
        <f t="shared" si="8"/>
        <v>bénéficaire invalide</v>
      </c>
    </row>
    <row r="57" spans="1:15" ht="15.75" thickBot="1" x14ac:dyDescent="0.3">
      <c r="A57" s="92" t="s">
        <v>16</v>
      </c>
      <c r="B57" s="92" t="str">
        <f t="shared" si="6"/>
        <v>X-00</v>
      </c>
      <c r="C57" s="93">
        <v>20</v>
      </c>
      <c r="D57" s="112" t="s">
        <v>68</v>
      </c>
      <c r="E57" s="114"/>
      <c r="F57" s="32"/>
      <c r="G57" s="45"/>
      <c r="H57" s="175"/>
      <c r="I57" s="176"/>
      <c r="J57" s="94">
        <f>(IF(G57="Oui",$E$7,0)*F57)</f>
        <v>0</v>
      </c>
      <c r="K57" s="95">
        <f>SUMIF(G57, "Oui", J57)*I57/100</f>
        <v>0</v>
      </c>
      <c r="L57" s="96">
        <f t="shared" si="11"/>
        <v>0</v>
      </c>
      <c r="M57" s="90">
        <f>ROUNDDOWN(F57+J57,0)</f>
        <v>0</v>
      </c>
      <c r="N57" s="42"/>
      <c r="O57" s="108" t="str">
        <f t="shared" si="8"/>
        <v>bénéficaire invalide</v>
      </c>
    </row>
    <row r="58" spans="1:15" ht="15.75" thickBot="1" x14ac:dyDescent="0.3">
      <c r="D58" s="113"/>
    </row>
    <row r="59" spans="1:15" ht="15.75" thickBot="1" x14ac:dyDescent="0.3">
      <c r="H59" s="76" t="str">
        <f>$G$5</f>
        <v>Entrez le nom</v>
      </c>
      <c r="I59" s="76" t="str">
        <f>$G$6</f>
        <v>Entrez le nom</v>
      </c>
      <c r="J59" s="76" t="str">
        <f>$G$7</f>
        <v>Entrez le nom</v>
      </c>
      <c r="K59" s="77"/>
      <c r="L59" s="77"/>
      <c r="M59" s="77"/>
    </row>
    <row r="60" spans="1:15" ht="16.5" thickBot="1" x14ac:dyDescent="0.3">
      <c r="D60" s="142" t="s">
        <v>110</v>
      </c>
      <c r="E60" s="78">
        <f>SUM(M64:M83)</f>
        <v>0</v>
      </c>
      <c r="G60" s="79" t="s">
        <v>50</v>
      </c>
      <c r="H60" s="80">
        <f>SUMIF($N$64:$N$83, $G5, $M$64:$M$83)</f>
        <v>0</v>
      </c>
      <c r="I60" s="80">
        <f>SUMIF($N$64:$N$83, $G6, $M$64:$M$83)</f>
        <v>0</v>
      </c>
      <c r="J60" s="80">
        <f>SUMIF($N$64:$N$83, $G7, $M$64:$M$83)</f>
        <v>0</v>
      </c>
      <c r="K60" s="81"/>
      <c r="L60" s="81"/>
    </row>
    <row r="61" spans="1:15" ht="16.5" customHeight="1" thickBot="1" x14ac:dyDescent="0.3">
      <c r="C61" s="147" t="s">
        <v>111</v>
      </c>
      <c r="D61" s="148"/>
      <c r="E61" s="148"/>
      <c r="F61" s="148"/>
      <c r="G61" s="148"/>
      <c r="H61" s="148"/>
      <c r="I61" s="148"/>
      <c r="J61" s="148"/>
      <c r="K61" s="148"/>
      <c r="L61" s="148"/>
      <c r="M61" s="149"/>
    </row>
    <row r="62" spans="1:15" ht="16.5" thickBot="1" x14ac:dyDescent="0.3">
      <c r="A62" s="82" t="s">
        <v>11</v>
      </c>
      <c r="B62" s="83" t="s">
        <v>12</v>
      </c>
      <c r="C62" s="84" t="s">
        <v>0</v>
      </c>
      <c r="D62" s="27" t="s">
        <v>1</v>
      </c>
      <c r="E62" s="28" t="s">
        <v>2</v>
      </c>
      <c r="F62" s="28" t="s">
        <v>3</v>
      </c>
      <c r="G62" s="28" t="s">
        <v>4</v>
      </c>
      <c r="H62" s="28" t="s">
        <v>5</v>
      </c>
      <c r="I62" s="28" t="s">
        <v>6</v>
      </c>
      <c r="J62" s="55" t="s">
        <v>7</v>
      </c>
      <c r="K62" s="55"/>
      <c r="L62" s="55"/>
      <c r="M62" s="55" t="s">
        <v>10</v>
      </c>
      <c r="N62" s="28" t="s">
        <v>17</v>
      </c>
      <c r="O62" s="28" t="s">
        <v>18</v>
      </c>
    </row>
    <row r="63" spans="1:15" ht="212.25" customHeight="1" thickBot="1" x14ac:dyDescent="0.3">
      <c r="A63" s="85" t="s">
        <v>13</v>
      </c>
      <c r="B63" s="85" t="s">
        <v>14</v>
      </c>
      <c r="C63" s="55" t="s">
        <v>40</v>
      </c>
      <c r="D63" s="55" t="s">
        <v>84</v>
      </c>
      <c r="E63" s="55" t="s">
        <v>41</v>
      </c>
      <c r="F63" s="55" t="s">
        <v>115</v>
      </c>
      <c r="G63" s="55" t="s">
        <v>51</v>
      </c>
      <c r="H63" s="190"/>
      <c r="I63" s="190"/>
      <c r="J63" s="55" t="s">
        <v>52</v>
      </c>
      <c r="K63" s="55" t="s">
        <v>20</v>
      </c>
      <c r="L63" s="55" t="s">
        <v>21</v>
      </c>
      <c r="M63" s="55" t="s">
        <v>54</v>
      </c>
      <c r="N63" s="55" t="s">
        <v>55</v>
      </c>
      <c r="O63" s="55" t="s">
        <v>48</v>
      </c>
    </row>
    <row r="64" spans="1:15" x14ac:dyDescent="0.25">
      <c r="A64" s="86" t="s">
        <v>86</v>
      </c>
      <c r="B64" s="86" t="str">
        <f t="shared" ref="B64:B83" si="12">$I$1</f>
        <v>X-00</v>
      </c>
      <c r="C64" s="185">
        <v>1</v>
      </c>
      <c r="D64" s="116"/>
      <c r="E64" s="191"/>
      <c r="F64" s="186"/>
      <c r="G64" s="180"/>
      <c r="H64" s="187"/>
      <c r="I64" s="188"/>
      <c r="J64" s="189">
        <f>(IF(G64="Oui",$E$7,0)*F64)</f>
        <v>0</v>
      </c>
      <c r="K64" s="183">
        <f>SUMIF(G64, "Oui", J64)*I64/100</f>
        <v>0</v>
      </c>
      <c r="L64" s="182">
        <f>SUM(I64/100*F64)</f>
        <v>0</v>
      </c>
      <c r="M64" s="183">
        <f>ROUNDDOWN(F64+J64,0)</f>
        <v>0</v>
      </c>
      <c r="N64" s="184"/>
      <c r="O64" s="107" t="str">
        <f>IF($N64=$G$5, H$5, IF($N64=$G$6, $H$6, IF($N64=$G$7, $H$7, "bénéficaire invalide")))</f>
        <v>bénéficaire invalide</v>
      </c>
    </row>
    <row r="65" spans="1:15" x14ac:dyDescent="0.25">
      <c r="A65" s="87" t="s">
        <v>86</v>
      </c>
      <c r="B65" s="87" t="str">
        <f t="shared" si="12"/>
        <v>X-00</v>
      </c>
      <c r="C65" s="88">
        <v>2</v>
      </c>
      <c r="D65" s="36"/>
      <c r="E65" s="29"/>
      <c r="F65" s="31"/>
      <c r="G65" s="44"/>
      <c r="H65" s="173"/>
      <c r="I65" s="174"/>
      <c r="J65" s="89">
        <f>(IF(G65="Oui",$E$7,0)*F65)</f>
        <v>0</v>
      </c>
      <c r="K65" s="90">
        <f>SUMIF(G65, "Oui", J65)*I65/100</f>
        <v>0</v>
      </c>
      <c r="L65" s="91">
        <f>SUM(I65/100*F65)</f>
        <v>0</v>
      </c>
      <c r="M65" s="90">
        <f t="shared" ref="M65:M83" si="13">ROUNDDOWN(F65+J65,0)</f>
        <v>0</v>
      </c>
      <c r="N65" s="41"/>
      <c r="O65" s="107" t="str">
        <f t="shared" ref="O65:O83" si="14">IF($N65=$G$5, H$5, IF($N65=$G$6, $H$6, IF($N65=$G$7, $H$7, "bénéficaire invalide")))</f>
        <v>bénéficaire invalide</v>
      </c>
    </row>
    <row r="66" spans="1:15" x14ac:dyDescent="0.25">
      <c r="A66" s="87" t="s">
        <v>86</v>
      </c>
      <c r="B66" s="87" t="str">
        <f t="shared" si="12"/>
        <v>X-00</v>
      </c>
      <c r="C66" s="88">
        <v>3</v>
      </c>
      <c r="D66" s="36"/>
      <c r="E66" s="29"/>
      <c r="F66" s="31"/>
      <c r="G66" s="44"/>
      <c r="H66" s="173"/>
      <c r="I66" s="174"/>
      <c r="J66" s="89">
        <f t="shared" ref="J66:J82" si="15">(IF(G66="Oui",$E$7,0)*F66)</f>
        <v>0</v>
      </c>
      <c r="K66" s="90">
        <f t="shared" ref="K66:K82" si="16">SUMIF(G66, "Oui", J66)*I66/100</f>
        <v>0</v>
      </c>
      <c r="L66" s="91">
        <f t="shared" ref="L66:L83" si="17">SUM(I66/100*F66)</f>
        <v>0</v>
      </c>
      <c r="M66" s="90">
        <f t="shared" si="13"/>
        <v>0</v>
      </c>
      <c r="N66" s="41"/>
      <c r="O66" s="107" t="str">
        <f t="shared" si="14"/>
        <v>bénéficaire invalide</v>
      </c>
    </row>
    <row r="67" spans="1:15" x14ac:dyDescent="0.25">
      <c r="A67" s="87" t="s">
        <v>86</v>
      </c>
      <c r="B67" s="87" t="str">
        <f t="shared" si="12"/>
        <v>X-00</v>
      </c>
      <c r="C67" s="88">
        <v>4</v>
      </c>
      <c r="D67" s="36"/>
      <c r="E67" s="29"/>
      <c r="F67" s="31"/>
      <c r="G67" s="44"/>
      <c r="H67" s="173"/>
      <c r="I67" s="174"/>
      <c r="J67" s="89">
        <f t="shared" si="15"/>
        <v>0</v>
      </c>
      <c r="K67" s="90">
        <f t="shared" si="16"/>
        <v>0</v>
      </c>
      <c r="L67" s="91">
        <f t="shared" si="17"/>
        <v>0</v>
      </c>
      <c r="M67" s="90">
        <f t="shared" si="13"/>
        <v>0</v>
      </c>
      <c r="N67" s="41"/>
      <c r="O67" s="107" t="str">
        <f t="shared" si="14"/>
        <v>bénéficaire invalide</v>
      </c>
    </row>
    <row r="68" spans="1:15" x14ac:dyDescent="0.25">
      <c r="A68" s="87" t="s">
        <v>86</v>
      </c>
      <c r="B68" s="87" t="str">
        <f t="shared" si="12"/>
        <v>X-00</v>
      </c>
      <c r="C68" s="88">
        <v>5</v>
      </c>
      <c r="D68" s="36"/>
      <c r="E68" s="29"/>
      <c r="F68" s="31"/>
      <c r="G68" s="44"/>
      <c r="H68" s="173"/>
      <c r="I68" s="174"/>
      <c r="J68" s="89">
        <f t="shared" si="15"/>
        <v>0</v>
      </c>
      <c r="K68" s="90">
        <f t="shared" si="16"/>
        <v>0</v>
      </c>
      <c r="L68" s="91">
        <f t="shared" si="17"/>
        <v>0</v>
      </c>
      <c r="M68" s="90">
        <f t="shared" si="13"/>
        <v>0</v>
      </c>
      <c r="N68" s="41"/>
      <c r="O68" s="107" t="str">
        <f t="shared" si="14"/>
        <v>bénéficaire invalide</v>
      </c>
    </row>
    <row r="69" spans="1:15" x14ac:dyDescent="0.25">
      <c r="A69" s="87" t="s">
        <v>86</v>
      </c>
      <c r="B69" s="87" t="str">
        <f t="shared" si="12"/>
        <v>X-00</v>
      </c>
      <c r="C69" s="88">
        <v>6</v>
      </c>
      <c r="D69" s="36"/>
      <c r="E69" s="29"/>
      <c r="F69" s="31"/>
      <c r="G69" s="44"/>
      <c r="H69" s="173"/>
      <c r="I69" s="174"/>
      <c r="J69" s="89">
        <f t="shared" si="15"/>
        <v>0</v>
      </c>
      <c r="K69" s="90">
        <f t="shared" si="16"/>
        <v>0</v>
      </c>
      <c r="L69" s="91">
        <f t="shared" si="17"/>
        <v>0</v>
      </c>
      <c r="M69" s="90">
        <f t="shared" si="13"/>
        <v>0</v>
      </c>
      <c r="N69" s="41"/>
      <c r="O69" s="107" t="str">
        <f t="shared" si="14"/>
        <v>bénéficaire invalide</v>
      </c>
    </row>
    <row r="70" spans="1:15" x14ac:dyDescent="0.25">
      <c r="A70" s="87" t="s">
        <v>86</v>
      </c>
      <c r="B70" s="87" t="str">
        <f t="shared" si="12"/>
        <v>X-00</v>
      </c>
      <c r="C70" s="88">
        <v>7</v>
      </c>
      <c r="D70" s="36"/>
      <c r="E70" s="29"/>
      <c r="F70" s="31"/>
      <c r="G70" s="44"/>
      <c r="H70" s="173"/>
      <c r="I70" s="174"/>
      <c r="J70" s="89">
        <f t="shared" si="15"/>
        <v>0</v>
      </c>
      <c r="K70" s="90">
        <f t="shared" si="16"/>
        <v>0</v>
      </c>
      <c r="L70" s="91">
        <f t="shared" si="17"/>
        <v>0</v>
      </c>
      <c r="M70" s="90">
        <f t="shared" si="13"/>
        <v>0</v>
      </c>
      <c r="N70" s="41"/>
      <c r="O70" s="107" t="str">
        <f t="shared" si="14"/>
        <v>bénéficaire invalide</v>
      </c>
    </row>
    <row r="71" spans="1:15" x14ac:dyDescent="0.25">
      <c r="A71" s="87" t="s">
        <v>86</v>
      </c>
      <c r="B71" s="87" t="str">
        <f t="shared" si="12"/>
        <v>X-00</v>
      </c>
      <c r="C71" s="88">
        <v>8</v>
      </c>
      <c r="D71" s="36"/>
      <c r="E71" s="29"/>
      <c r="F71" s="31"/>
      <c r="G71" s="44"/>
      <c r="H71" s="173"/>
      <c r="I71" s="174"/>
      <c r="J71" s="89">
        <f t="shared" si="15"/>
        <v>0</v>
      </c>
      <c r="K71" s="90">
        <f t="shared" si="16"/>
        <v>0</v>
      </c>
      <c r="L71" s="91">
        <f t="shared" si="17"/>
        <v>0</v>
      </c>
      <c r="M71" s="90">
        <f t="shared" si="13"/>
        <v>0</v>
      </c>
      <c r="N71" s="41"/>
      <c r="O71" s="107" t="str">
        <f t="shared" si="14"/>
        <v>bénéficaire invalide</v>
      </c>
    </row>
    <row r="72" spans="1:15" x14ac:dyDescent="0.25">
      <c r="A72" s="87" t="s">
        <v>86</v>
      </c>
      <c r="B72" s="87" t="str">
        <f t="shared" si="12"/>
        <v>X-00</v>
      </c>
      <c r="C72" s="88">
        <v>9</v>
      </c>
      <c r="D72" s="36"/>
      <c r="E72" s="29"/>
      <c r="F72" s="31"/>
      <c r="G72" s="44"/>
      <c r="H72" s="173"/>
      <c r="I72" s="174"/>
      <c r="J72" s="89">
        <f t="shared" si="15"/>
        <v>0</v>
      </c>
      <c r="K72" s="90">
        <f t="shared" si="16"/>
        <v>0</v>
      </c>
      <c r="L72" s="91">
        <f t="shared" si="17"/>
        <v>0</v>
      </c>
      <c r="M72" s="90">
        <f t="shared" si="13"/>
        <v>0</v>
      </c>
      <c r="N72" s="41"/>
      <c r="O72" s="107" t="str">
        <f t="shared" si="14"/>
        <v>bénéficaire invalide</v>
      </c>
    </row>
    <row r="73" spans="1:15" x14ac:dyDescent="0.25">
      <c r="A73" s="87" t="s">
        <v>86</v>
      </c>
      <c r="B73" s="87" t="str">
        <f t="shared" si="12"/>
        <v>X-00</v>
      </c>
      <c r="C73" s="88">
        <v>10</v>
      </c>
      <c r="D73" s="36"/>
      <c r="E73" s="29"/>
      <c r="F73" s="31"/>
      <c r="G73" s="44"/>
      <c r="H73" s="173"/>
      <c r="I73" s="174"/>
      <c r="J73" s="89">
        <f t="shared" si="15"/>
        <v>0</v>
      </c>
      <c r="K73" s="90">
        <f t="shared" si="16"/>
        <v>0</v>
      </c>
      <c r="L73" s="91">
        <f t="shared" si="17"/>
        <v>0</v>
      </c>
      <c r="M73" s="90">
        <f t="shared" si="13"/>
        <v>0</v>
      </c>
      <c r="N73" s="41"/>
      <c r="O73" s="107" t="str">
        <f t="shared" si="14"/>
        <v>bénéficaire invalide</v>
      </c>
    </row>
    <row r="74" spans="1:15" x14ac:dyDescent="0.25">
      <c r="A74" s="87" t="s">
        <v>86</v>
      </c>
      <c r="B74" s="87" t="str">
        <f t="shared" si="12"/>
        <v>X-00</v>
      </c>
      <c r="C74" s="88">
        <v>11</v>
      </c>
      <c r="D74" s="36"/>
      <c r="E74" s="29"/>
      <c r="F74" s="31"/>
      <c r="G74" s="44"/>
      <c r="H74" s="173"/>
      <c r="I74" s="174"/>
      <c r="J74" s="89">
        <f t="shared" si="15"/>
        <v>0</v>
      </c>
      <c r="K74" s="90">
        <f t="shared" si="16"/>
        <v>0</v>
      </c>
      <c r="L74" s="91">
        <f t="shared" si="17"/>
        <v>0</v>
      </c>
      <c r="M74" s="90">
        <f t="shared" si="13"/>
        <v>0</v>
      </c>
      <c r="N74" s="41"/>
      <c r="O74" s="107" t="str">
        <f t="shared" si="14"/>
        <v>bénéficaire invalide</v>
      </c>
    </row>
    <row r="75" spans="1:15" x14ac:dyDescent="0.25">
      <c r="A75" s="87" t="s">
        <v>86</v>
      </c>
      <c r="B75" s="87" t="str">
        <f t="shared" si="12"/>
        <v>X-00</v>
      </c>
      <c r="C75" s="88">
        <v>12</v>
      </c>
      <c r="D75" s="36"/>
      <c r="E75" s="29"/>
      <c r="F75" s="31"/>
      <c r="G75" s="44"/>
      <c r="H75" s="173"/>
      <c r="I75" s="174"/>
      <c r="J75" s="89">
        <f t="shared" si="15"/>
        <v>0</v>
      </c>
      <c r="K75" s="90">
        <f t="shared" si="16"/>
        <v>0</v>
      </c>
      <c r="L75" s="91">
        <f t="shared" si="17"/>
        <v>0</v>
      </c>
      <c r="M75" s="90">
        <f t="shared" si="13"/>
        <v>0</v>
      </c>
      <c r="N75" s="41"/>
      <c r="O75" s="107" t="str">
        <f t="shared" si="14"/>
        <v>bénéficaire invalide</v>
      </c>
    </row>
    <row r="76" spans="1:15" x14ac:dyDescent="0.25">
      <c r="A76" s="87" t="s">
        <v>86</v>
      </c>
      <c r="B76" s="87" t="str">
        <f t="shared" si="12"/>
        <v>X-00</v>
      </c>
      <c r="C76" s="88">
        <v>13</v>
      </c>
      <c r="D76" s="36"/>
      <c r="E76" s="29"/>
      <c r="F76" s="31"/>
      <c r="G76" s="44"/>
      <c r="H76" s="173"/>
      <c r="I76" s="174"/>
      <c r="J76" s="89">
        <f t="shared" si="15"/>
        <v>0</v>
      </c>
      <c r="K76" s="90">
        <f t="shared" si="16"/>
        <v>0</v>
      </c>
      <c r="L76" s="91">
        <f t="shared" si="17"/>
        <v>0</v>
      </c>
      <c r="M76" s="90">
        <f t="shared" si="13"/>
        <v>0</v>
      </c>
      <c r="N76" s="41"/>
      <c r="O76" s="107" t="str">
        <f t="shared" si="14"/>
        <v>bénéficaire invalide</v>
      </c>
    </row>
    <row r="77" spans="1:15" x14ac:dyDescent="0.25">
      <c r="A77" s="87" t="s">
        <v>86</v>
      </c>
      <c r="B77" s="87" t="str">
        <f t="shared" si="12"/>
        <v>X-00</v>
      </c>
      <c r="C77" s="88">
        <v>14</v>
      </c>
      <c r="D77" s="36"/>
      <c r="E77" s="29"/>
      <c r="F77" s="31"/>
      <c r="G77" s="44"/>
      <c r="H77" s="173"/>
      <c r="I77" s="174"/>
      <c r="J77" s="89">
        <f t="shared" si="15"/>
        <v>0</v>
      </c>
      <c r="K77" s="90">
        <f t="shared" si="16"/>
        <v>0</v>
      </c>
      <c r="L77" s="91">
        <f t="shared" si="17"/>
        <v>0</v>
      </c>
      <c r="M77" s="90">
        <f t="shared" si="13"/>
        <v>0</v>
      </c>
      <c r="N77" s="41"/>
      <c r="O77" s="107" t="str">
        <f t="shared" si="14"/>
        <v>bénéficaire invalide</v>
      </c>
    </row>
    <row r="78" spans="1:15" x14ac:dyDescent="0.25">
      <c r="A78" s="87" t="s">
        <v>86</v>
      </c>
      <c r="B78" s="87" t="str">
        <f t="shared" si="12"/>
        <v>X-00</v>
      </c>
      <c r="C78" s="88">
        <v>15</v>
      </c>
      <c r="D78" s="36"/>
      <c r="E78" s="29"/>
      <c r="F78" s="31"/>
      <c r="G78" s="44"/>
      <c r="H78" s="173"/>
      <c r="I78" s="174"/>
      <c r="J78" s="89">
        <f t="shared" si="15"/>
        <v>0</v>
      </c>
      <c r="K78" s="90">
        <f t="shared" si="16"/>
        <v>0</v>
      </c>
      <c r="L78" s="91">
        <f t="shared" si="17"/>
        <v>0</v>
      </c>
      <c r="M78" s="90">
        <f t="shared" si="13"/>
        <v>0</v>
      </c>
      <c r="N78" s="41"/>
      <c r="O78" s="107" t="str">
        <f t="shared" si="14"/>
        <v>bénéficaire invalide</v>
      </c>
    </row>
    <row r="79" spans="1:15" x14ac:dyDescent="0.25">
      <c r="A79" s="87" t="s">
        <v>86</v>
      </c>
      <c r="B79" s="87" t="str">
        <f t="shared" si="12"/>
        <v>X-00</v>
      </c>
      <c r="C79" s="88">
        <v>16</v>
      </c>
      <c r="D79" s="36"/>
      <c r="E79" s="29"/>
      <c r="F79" s="31"/>
      <c r="G79" s="44"/>
      <c r="H79" s="173"/>
      <c r="I79" s="174"/>
      <c r="J79" s="89">
        <f t="shared" si="15"/>
        <v>0</v>
      </c>
      <c r="K79" s="90">
        <f t="shared" si="16"/>
        <v>0</v>
      </c>
      <c r="L79" s="91">
        <f t="shared" si="17"/>
        <v>0</v>
      </c>
      <c r="M79" s="90">
        <f t="shared" si="13"/>
        <v>0</v>
      </c>
      <c r="N79" s="41"/>
      <c r="O79" s="107" t="str">
        <f t="shared" si="14"/>
        <v>bénéficaire invalide</v>
      </c>
    </row>
    <row r="80" spans="1:15" x14ac:dyDescent="0.25">
      <c r="A80" s="87" t="s">
        <v>86</v>
      </c>
      <c r="B80" s="87" t="str">
        <f t="shared" si="12"/>
        <v>X-00</v>
      </c>
      <c r="C80" s="88">
        <v>17</v>
      </c>
      <c r="D80" s="36"/>
      <c r="E80" s="29"/>
      <c r="F80" s="31"/>
      <c r="G80" s="44"/>
      <c r="H80" s="173"/>
      <c r="I80" s="174"/>
      <c r="J80" s="89">
        <f t="shared" si="15"/>
        <v>0</v>
      </c>
      <c r="K80" s="90">
        <f t="shared" si="16"/>
        <v>0</v>
      </c>
      <c r="L80" s="91">
        <f t="shared" si="17"/>
        <v>0</v>
      </c>
      <c r="M80" s="90">
        <f t="shared" si="13"/>
        <v>0</v>
      </c>
      <c r="N80" s="41"/>
      <c r="O80" s="107" t="str">
        <f t="shared" si="14"/>
        <v>bénéficaire invalide</v>
      </c>
    </row>
    <row r="81" spans="1:15" x14ac:dyDescent="0.25">
      <c r="A81" s="87" t="s">
        <v>86</v>
      </c>
      <c r="B81" s="87" t="str">
        <f t="shared" si="12"/>
        <v>X-00</v>
      </c>
      <c r="C81" s="88">
        <v>18</v>
      </c>
      <c r="D81" s="36"/>
      <c r="E81" s="29"/>
      <c r="F81" s="31"/>
      <c r="G81" s="44"/>
      <c r="H81" s="173"/>
      <c r="I81" s="174"/>
      <c r="J81" s="89">
        <f t="shared" si="15"/>
        <v>0</v>
      </c>
      <c r="K81" s="90">
        <f t="shared" si="16"/>
        <v>0</v>
      </c>
      <c r="L81" s="91">
        <f t="shared" si="17"/>
        <v>0</v>
      </c>
      <c r="M81" s="90">
        <f t="shared" si="13"/>
        <v>0</v>
      </c>
      <c r="N81" s="41"/>
      <c r="O81" s="107" t="str">
        <f t="shared" si="14"/>
        <v>bénéficaire invalide</v>
      </c>
    </row>
    <row r="82" spans="1:15" x14ac:dyDescent="0.25">
      <c r="A82" s="87" t="s">
        <v>86</v>
      </c>
      <c r="B82" s="87" t="str">
        <f t="shared" si="12"/>
        <v>X-00</v>
      </c>
      <c r="C82" s="88">
        <v>19</v>
      </c>
      <c r="D82" s="36"/>
      <c r="E82" s="29"/>
      <c r="F82" s="31"/>
      <c r="G82" s="44"/>
      <c r="H82" s="173"/>
      <c r="I82" s="174"/>
      <c r="J82" s="89">
        <f t="shared" si="15"/>
        <v>0</v>
      </c>
      <c r="K82" s="90">
        <f t="shared" si="16"/>
        <v>0</v>
      </c>
      <c r="L82" s="91">
        <f t="shared" si="17"/>
        <v>0</v>
      </c>
      <c r="M82" s="90">
        <f t="shared" si="13"/>
        <v>0</v>
      </c>
      <c r="N82" s="41"/>
      <c r="O82" s="107" t="str">
        <f t="shared" si="14"/>
        <v>bénéficaire invalide</v>
      </c>
    </row>
    <row r="83" spans="1:15" ht="15.75" thickBot="1" x14ac:dyDescent="0.3">
      <c r="A83" s="92" t="s">
        <v>86</v>
      </c>
      <c r="B83" s="92" t="str">
        <f t="shared" si="12"/>
        <v>X-00</v>
      </c>
      <c r="C83" s="93">
        <v>20</v>
      </c>
      <c r="D83" s="112"/>
      <c r="E83" s="33"/>
      <c r="F83" s="32"/>
      <c r="G83" s="45"/>
      <c r="H83" s="175"/>
      <c r="I83" s="176"/>
      <c r="J83" s="94">
        <f>(IF(G83="Oui",$E$7,0)*F83)</f>
        <v>0</v>
      </c>
      <c r="K83" s="95">
        <f>SUMIF(G83, "Oui", J83)*I83/100</f>
        <v>0</v>
      </c>
      <c r="L83" s="96">
        <f t="shared" si="17"/>
        <v>0</v>
      </c>
      <c r="M83" s="90">
        <f t="shared" si="13"/>
        <v>0</v>
      </c>
      <c r="N83" s="42"/>
      <c r="O83" s="108" t="str">
        <f t="shared" si="14"/>
        <v>bénéficaire invalide</v>
      </c>
    </row>
    <row r="84" spans="1:15" x14ac:dyDescent="0.25">
      <c r="D84" s="113"/>
    </row>
  </sheetData>
  <sheetProtection algorithmName="SHA-512" hashValue="YRpmwJLiInJJmoTilOKzfx1hFuwe0j/Z4xbYYghdmHJ5iiVbHdv173DR9W3PJx5W3ttMXcT+uJnrGWKtl6U11g==" saltValue="esaXF2E7J5jNiaBccAvvDQ==" spinCount="100000" sheet="1" selectLockedCells="1"/>
  <mergeCells count="8">
    <mergeCell ref="D1:G1"/>
    <mergeCell ref="I3:I4"/>
    <mergeCell ref="C61:M61"/>
    <mergeCell ref="F3:H3"/>
    <mergeCell ref="C9:M9"/>
    <mergeCell ref="G8:M8"/>
    <mergeCell ref="C35:M35"/>
    <mergeCell ref="M1:M2"/>
  </mergeCells>
  <conditionalFormatting sqref="I1 K1:M1 J2:L2 M3:M5 K3:L7 N10:O31 J32:M33 K34:L34 K60:L60 J84:M1048576">
    <cfRule type="containsText" dxfId="22" priority="30" operator="containsText" text="Recipient 3">
      <formula>NOT(ISERROR(SEARCH("Recipient 3",I1)))</formula>
    </cfRule>
    <cfRule type="containsText" dxfId="21" priority="31" operator="containsText" text="Recipient 3">
      <formula>NOT(ISERROR(SEARCH("Recipient 3",I1)))</formula>
    </cfRule>
    <cfRule type="containsText" dxfId="20" priority="32" operator="containsText" text="Recipient 2">
      <formula>NOT(ISERROR(SEARCH("Recipient 2",I1)))</formula>
    </cfRule>
    <cfRule type="containsText" dxfId="19" priority="33" operator="containsText" text="Recipient 1">
      <formula>NOT(ISERROR(SEARCH("Recipient 1",I1)))</formula>
    </cfRule>
  </conditionalFormatting>
  <conditionalFormatting sqref="J58:M59">
    <cfRule type="containsText" dxfId="18" priority="11" operator="containsText" text="Recipient 3">
      <formula>NOT(ISERROR(SEARCH("Recipient 3",J58)))</formula>
    </cfRule>
    <cfRule type="containsText" dxfId="17" priority="12" operator="containsText" text="Recipient 3">
      <formula>NOT(ISERROR(SEARCH("Recipient 3",J58)))</formula>
    </cfRule>
    <cfRule type="containsText" dxfId="16" priority="13" operator="containsText" text="Recipient 2">
      <formula>NOT(ISERROR(SEARCH("Recipient 2",J58)))</formula>
    </cfRule>
    <cfRule type="containsText" dxfId="15" priority="14" operator="containsText" text="Recipient 1">
      <formula>NOT(ISERROR(SEARCH("Recipient 1",J58)))</formula>
    </cfRule>
  </conditionalFormatting>
  <conditionalFormatting sqref="N12:O31">
    <cfRule type="containsText" dxfId="14" priority="34" operator="containsText" text="Recipient 3">
      <formula>NOT(ISERROR(SEARCH("Recipient 3",N12)))</formula>
    </cfRule>
  </conditionalFormatting>
  <conditionalFormatting sqref="N36:O57">
    <cfRule type="containsText" dxfId="13" priority="6" operator="containsText" text="Recipient 3">
      <formula>NOT(ISERROR(SEARCH("Recipient 3",N36)))</formula>
    </cfRule>
    <cfRule type="containsText" dxfId="12" priority="7" operator="containsText" text="Recipient 3">
      <formula>NOT(ISERROR(SEARCH("Recipient 3",N36)))</formula>
    </cfRule>
    <cfRule type="containsText" dxfId="11" priority="8" operator="containsText" text="Recipient 2">
      <formula>NOT(ISERROR(SEARCH("Recipient 2",N36)))</formula>
    </cfRule>
    <cfRule type="containsText" dxfId="10" priority="9" operator="containsText" text="Recipient 1">
      <formula>NOT(ISERROR(SEARCH("Recipient 1",N36)))</formula>
    </cfRule>
  </conditionalFormatting>
  <conditionalFormatting sqref="N38:O57">
    <cfRule type="containsText" dxfId="9" priority="10" operator="containsText" text="Recipient 3">
      <formula>NOT(ISERROR(SEARCH("Recipient 3",N38)))</formula>
    </cfRule>
  </conditionalFormatting>
  <conditionalFormatting sqref="N62:O83">
    <cfRule type="containsText" dxfId="8" priority="1" operator="containsText" text="Recipient 3">
      <formula>NOT(ISERROR(SEARCH("Recipient 3",N62)))</formula>
    </cfRule>
    <cfRule type="containsText" dxfId="7" priority="2" operator="containsText" text="Recipient 3">
      <formula>NOT(ISERROR(SEARCH("Recipient 3",N62)))</formula>
    </cfRule>
    <cfRule type="containsText" dxfId="6" priority="3" operator="containsText" text="Recipient 2">
      <formula>NOT(ISERROR(SEARCH("Recipient 2",N62)))</formula>
    </cfRule>
    <cfRule type="containsText" dxfId="5" priority="4" operator="containsText" text="Recipient 1">
      <formula>NOT(ISERROR(SEARCH("Recipient 1",N62)))</formula>
    </cfRule>
  </conditionalFormatting>
  <conditionalFormatting sqref="N64:O83">
    <cfRule type="containsText" dxfId="4" priority="5" operator="containsText" text="Recipient 3">
      <formula>NOT(ISERROR(SEARCH("Recipient 3",N64)))</formula>
    </cfRule>
  </conditionalFormatting>
  <dataValidations xWindow="921" yWindow="921" count="10">
    <dataValidation allowBlank="1" showInputMessage="1" showErrorMessage="1" promptTitle="Affiliation" prompt="Enter the affiliation of the project leader, if there is more than one project leader enter the affiliations in the same order as presented in the project leader field" sqref="E5" xr:uid="{00000000-0002-0000-0100-000000000000}"/>
    <dataValidation allowBlank="1" showInputMessage="1" showErrorMessage="1" promptTitle="Project Leader" prompt="Enter project leader's name.  If there is more than one project leader, enter their names as well." sqref="E4" xr:uid="{00000000-0002-0000-0100-000001000000}"/>
    <dataValidation allowBlank="1" showInputMessage="1" showErrorMessage="1" promptTitle="Proposal Title" prompt="Enter Proposal Title" sqref="E3" xr:uid="{00000000-0002-0000-0100-000002000000}"/>
    <dataValidation type="decimal" allowBlank="1" showInputMessage="1" showErrorMessage="1" error="Admin fee must be between 0.0 and 0.15" prompt="Enter the administrative fee as a decimal e.g 15% is entered as 0.15_x000a_" sqref="E7" xr:uid="{00000000-0002-0000-0100-000003000000}">
      <formula1>0</formula1>
      <formula2>0.15</formula2>
    </dataValidation>
    <dataValidation allowBlank="1" showInputMessage="1" showErrorMessage="1" prompt="Enter the requested amount without the administrative fee applied" sqref="F12:F31 F38:F57 F64:F83" xr:uid="{00000000-0002-0000-0100-000004000000}"/>
    <dataValidation type="list" operator="equal" allowBlank="1" showInputMessage="1" showErrorMessage="1" error="You must enter a Yes or a No" prompt="Ces dépenses sont-elles soumises à des frais administratifs de votre organisation? Choisissez Oui ou Non dans la liste déroulante" sqref="G12:G31 G38:G57 G64:G83" xr:uid="{00000000-0002-0000-0100-000005000000}">
      <formula1>"Oui,Non"</formula1>
    </dataValidation>
    <dataValidation type="list" operator="equal" allowBlank="1" showInputMessage="1" showErrorMessage="1" error="You must enter a Yes or a No" prompt="Ce poste budgétaire spécifique est-il directement lié à la recherche sur les plastiques / communications / autres initiatives sur les plastiques?" sqref="H12:H31 H38:H57 H64:H83" xr:uid="{00000000-0002-0000-0100-000006000000}">
      <formula1>"Oui,Non"</formula1>
    </dataValidation>
    <dataValidation type="list" showInputMessage="1" showErrorMessage="1" prompt="Les noms des bénéficiaires doivent être saisis dans le tableau au au de cette ongle EN PREMIER. Sélectionnez ensuite le nom du bénéficiaire du financement dans la liste déroulante. Veuillez noter quil y a un maximum de 3 bénéficiaires par proposition." sqref="N12:N31 N38:N57 N64:N83" xr:uid="{00000000-0002-0000-0100-000007000000}">
      <formula1>$G$5:$G$7</formula1>
    </dataValidation>
    <dataValidation type="list" operator="equal" allowBlank="1" showInputMessage="1" showErrorMessage="1" error="If column H = No -&gt; enter 0_x000a_If Column H = Yes -&gt; enter 25, 50 ,75, or 100" prompt="Si «oui» indiqué dans la colonne F, veuillez choisir la valeur approximative la plus proche. Cette valeur est uniquement à des fins administratives. Le Secrétariat peut ajuster les valeurs après la soumission de la proposition." sqref="I12:I31 I38:I57 I64:I83" xr:uid="{00000000-0002-0000-0100-000008000000}">
      <formula1>Oui</formula1>
    </dataValidation>
    <dataValidation type="list" allowBlank="1" showInputMessage="1" showErrorMessage="1" sqref="D12:D31 D38:D57 D64:D83" xr:uid="{00000000-0002-0000-0100-000009000000}">
      <formula1>"Honoraires et services professionnel, Équipement et installations, Déplacements, Autres coûts"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3"/>
  <sheetViews>
    <sheetView zoomScale="70" zoomScaleNormal="70" workbookViewId="0">
      <selection activeCell="B12" sqref="B12"/>
    </sheetView>
  </sheetViews>
  <sheetFormatPr defaultRowHeight="15" x14ac:dyDescent="0.25"/>
  <cols>
    <col min="1" max="1" width="30.5703125" customWidth="1"/>
    <col min="2" max="2" width="25" customWidth="1"/>
    <col min="3" max="4" width="21.42578125" customWidth="1"/>
    <col min="5" max="5" width="26.28515625" customWidth="1"/>
    <col min="6" max="6" width="17.42578125" bestFit="1" customWidth="1"/>
    <col min="7" max="7" width="37.140625" customWidth="1"/>
    <col min="8" max="9" width="24.140625" customWidth="1"/>
    <col min="10" max="10" width="15.7109375" bestFit="1" customWidth="1"/>
    <col min="11" max="11" width="21.7109375" customWidth="1"/>
    <col min="12" max="12" width="23.85546875" customWidth="1"/>
    <col min="13" max="13" width="22.7109375" customWidth="1"/>
    <col min="14" max="14" width="22.28515625" customWidth="1"/>
  </cols>
  <sheetData>
    <row r="1" spans="1:13" ht="64.5" customHeight="1" thickBot="1" x14ac:dyDescent="0.55000000000000004">
      <c r="A1" s="157" t="s">
        <v>96</v>
      </c>
      <c r="B1" s="157"/>
      <c r="C1" s="157"/>
      <c r="D1" s="157"/>
      <c r="E1" s="157"/>
      <c r="F1" s="157"/>
      <c r="G1" s="40" t="str">
        <f>'Tableau Budgétaire 1 Détails'!I1</f>
        <v>X-00</v>
      </c>
      <c r="H1" s="51"/>
      <c r="I1" s="51"/>
      <c r="J1" s="1"/>
      <c r="K1" s="2"/>
      <c r="L1" s="2"/>
      <c r="M1" s="2"/>
    </row>
    <row r="2" spans="1:13" ht="15.75" thickBot="1" x14ac:dyDescent="0.3">
      <c r="A2" s="3"/>
      <c r="B2" s="3"/>
      <c r="C2" s="3"/>
      <c r="D2" s="3"/>
      <c r="E2" s="3"/>
      <c r="F2" s="3"/>
      <c r="G2" s="3"/>
      <c r="H2" s="3"/>
      <c r="I2" s="3"/>
      <c r="J2" s="3"/>
      <c r="K2" s="3"/>
      <c r="L2" s="3"/>
      <c r="M2" s="3"/>
    </row>
    <row r="3" spans="1:13" ht="75.75" customHeight="1" thickBot="1" x14ac:dyDescent="0.3">
      <c r="A3" s="38" t="s">
        <v>58</v>
      </c>
      <c r="B3" s="4">
        <f>'Tableau Budgétaire 1 Détails'!E3</f>
        <v>0</v>
      </c>
      <c r="G3" s="5" t="s">
        <v>24</v>
      </c>
      <c r="H3" s="52"/>
      <c r="I3" s="52"/>
    </row>
    <row r="4" spans="1:13" ht="15.75" thickBot="1" x14ac:dyDescent="0.3">
      <c r="A4" s="38" t="s">
        <v>59</v>
      </c>
      <c r="B4" s="4">
        <f>'Tableau Budgétaire 1 Détails'!E4</f>
        <v>0</v>
      </c>
      <c r="G4" s="34" t="s">
        <v>62</v>
      </c>
    </row>
    <row r="5" spans="1:13" ht="15.75" thickBot="1" x14ac:dyDescent="0.3">
      <c r="A5" s="38" t="s">
        <v>60</v>
      </c>
      <c r="B5" s="4">
        <f>'Tableau Budgétaire 1 Détails'!E5</f>
        <v>0</v>
      </c>
      <c r="F5" s="6"/>
      <c r="G5" s="7" t="s">
        <v>63</v>
      </c>
    </row>
    <row r="6" spans="1:13" ht="15.75" thickBot="1" x14ac:dyDescent="0.3">
      <c r="A6" s="38" t="s">
        <v>61</v>
      </c>
      <c r="B6" s="8">
        <f>'Tableau Budgétaire 1 Détails'!E8</f>
        <v>0</v>
      </c>
    </row>
    <row r="8" spans="1:13" ht="15.75" thickBot="1" x14ac:dyDescent="0.3"/>
    <row r="9" spans="1:13" ht="16.5" thickBot="1" x14ac:dyDescent="0.3">
      <c r="A9" s="9" t="s">
        <v>0</v>
      </c>
      <c r="B9" s="10" t="s">
        <v>1</v>
      </c>
      <c r="C9" s="11" t="s">
        <v>2</v>
      </c>
      <c r="D9" s="11" t="s">
        <v>3</v>
      </c>
      <c r="E9" s="11"/>
      <c r="F9" s="10" t="s">
        <v>4</v>
      </c>
      <c r="G9" s="12" t="s">
        <v>5</v>
      </c>
      <c r="H9" s="10" t="s">
        <v>7</v>
      </c>
      <c r="I9" s="12" t="s">
        <v>10</v>
      </c>
      <c r="J9" s="10" t="s">
        <v>18</v>
      </c>
    </row>
    <row r="10" spans="1:13" ht="78.75" x14ac:dyDescent="0.25">
      <c r="A10" s="158" t="str">
        <f>CONCATENATE("Catégorie de dépenses", " ", 'Tableau Budgétaire 1 Détails'!G5, " of ", 'Tableau Budgétaire 1 Détails'!H5)</f>
        <v>Catégorie de dépenses Entrez le nom of Entrez la ou les affiliation(s)</v>
      </c>
      <c r="B10" s="13" t="s">
        <v>97</v>
      </c>
      <c r="C10" s="14" t="s">
        <v>103</v>
      </c>
      <c r="D10" s="14" t="s">
        <v>104</v>
      </c>
      <c r="E10" s="14" t="s">
        <v>105</v>
      </c>
      <c r="F10" s="166" t="s">
        <v>87</v>
      </c>
      <c r="G10" s="16" t="s">
        <v>101</v>
      </c>
      <c r="H10" s="166" t="s">
        <v>92</v>
      </c>
      <c r="I10" s="16" t="s">
        <v>98</v>
      </c>
      <c r="J10" s="166" t="s">
        <v>99</v>
      </c>
    </row>
    <row r="11" spans="1:13" ht="126.75" thickBot="1" x14ac:dyDescent="0.3">
      <c r="A11" s="159"/>
      <c r="B11" s="17" t="s">
        <v>64</v>
      </c>
      <c r="C11" s="62" t="s">
        <v>65</v>
      </c>
      <c r="D11" s="62" t="s">
        <v>65</v>
      </c>
      <c r="E11" s="62" t="s">
        <v>65</v>
      </c>
      <c r="F11" s="167" t="s">
        <v>67</v>
      </c>
      <c r="G11" s="62" t="s">
        <v>65</v>
      </c>
      <c r="H11" s="167" t="s">
        <v>66</v>
      </c>
      <c r="I11" s="62" t="s">
        <v>65</v>
      </c>
      <c r="J11" s="167" t="s">
        <v>66</v>
      </c>
    </row>
    <row r="12" spans="1:13" ht="48" thickBot="1" x14ac:dyDescent="0.3">
      <c r="A12" s="18" t="s">
        <v>80</v>
      </c>
      <c r="B12" s="19">
        <v>0</v>
      </c>
      <c r="C12" s="20">
        <f>ROUNDDOWN(SUMIFS('Tableau Budgétaire 1 Détails'!$F$12:$F$31,'Tableau Budgétaire 1 Détails'!$D$12:$D$31, $A12,'Tableau Budgétaire 1 Détails'!$N$12:$N$31, 'Tableau Budgétaire 1 Détails'!$G$5),0)</f>
        <v>0</v>
      </c>
      <c r="D12" s="20">
        <f>ROUNDDOWN(SUMIFS('Tableau Budgétaire 1 Détails'!$L$12:$L$31,'Tableau Budgétaire 1 Détails'!$D$12:$D$31, $A12,'Tableau Budgétaire 1 Détails'!$N$12:$N$31, 'Tableau Budgétaire 1 Détails'!$G$5),0)</f>
        <v>0</v>
      </c>
      <c r="E12" s="20">
        <f>ROUNDDOWN(C12-D12,0)</f>
        <v>0</v>
      </c>
      <c r="F12" s="168"/>
      <c r="G12" s="20">
        <f>ROUNDDOWN(SUMIFS('Tableau Budgétaire 1 Détails'!$F$38:$F$57,'Tableau Budgétaire 1 Détails'!$D$38:$D$57, $A12,'Tableau Budgétaire 1 Détails'!$N$38:$N$57, 'Tableau Budgétaire 1 Détails'!$G$5),0)</f>
        <v>0</v>
      </c>
      <c r="H12" s="168"/>
      <c r="I12" s="20">
        <f>ROUNDDOWN(SUMIFS('Tableau Budgétaire 1 Détails'!$F$64:$F$83,'Tableau Budgétaire 1 Détails'!$D$64:$D$83, $A12,'Tableau Budgétaire 1 Détails'!$N$64:$N$83, 'Tableau Budgétaire 1 Détails'!$G$5),0)</f>
        <v>0</v>
      </c>
      <c r="J12" s="168"/>
    </row>
    <row r="13" spans="1:13" ht="16.5" thickBot="1" x14ac:dyDescent="0.3">
      <c r="A13" s="18" t="s">
        <v>56</v>
      </c>
      <c r="B13" s="19">
        <v>0</v>
      </c>
      <c r="C13" s="20">
        <f>ROUNDDOWN(SUMIFS('Tableau Budgétaire 1 Détails'!$F$12:$F$31,'Tableau Budgétaire 1 Détails'!$D$12:$D$31, $A13,'Tableau Budgétaire 1 Détails'!$N$12:$N$31, 'Tableau Budgétaire 1 Détails'!$G$5),0)</f>
        <v>0</v>
      </c>
      <c r="D13" s="20">
        <f>ROUNDDOWN(SUMIFS('Tableau Budgétaire 1 Détails'!$L$12:$L$31,'Tableau Budgétaire 1 Détails'!$D$12:$D$31, $A13,'Tableau Budgétaire 1 Détails'!$N$12:$N$31, 'Tableau Budgétaire 1 Détails'!$G$5),0)</f>
        <v>0</v>
      </c>
      <c r="E13" s="20">
        <f t="shared" ref="E13:E16" si="0">ROUNDDOWN(C13-D13,0)</f>
        <v>0</v>
      </c>
      <c r="F13" s="168"/>
      <c r="G13" s="20">
        <f>ROUNDDOWN(SUMIFS('Tableau Budgétaire 1 Détails'!$F$38:$F$57,'Tableau Budgétaire 1 Détails'!$D$38:$D$57, $A13,'Tableau Budgétaire 1 Détails'!$N$38:$N$57, 'Tableau Budgétaire 1 Détails'!$G$5),0)</f>
        <v>0</v>
      </c>
      <c r="H13" s="168"/>
      <c r="I13" s="20">
        <f>ROUNDDOWN(SUMIFS('Tableau Budgétaire 1 Détails'!$F$64:$F$83,'Tableau Budgétaire 1 Détails'!$D$64:$D$83, $A13,'Tableau Budgétaire 1 Détails'!$N$64:$N$83, 'Tableau Budgétaire 1 Détails'!$G$5),0)</f>
        <v>0</v>
      </c>
      <c r="J13" s="168"/>
    </row>
    <row r="14" spans="1:13" ht="16.5" thickBot="1" x14ac:dyDescent="0.3">
      <c r="A14" s="18" t="s">
        <v>68</v>
      </c>
      <c r="B14" s="19">
        <v>0</v>
      </c>
      <c r="C14" s="20">
        <f>ROUNDDOWN(SUMIFS('Tableau Budgétaire 1 Détails'!$F$12:$F$31,'Tableau Budgétaire 1 Détails'!$D$12:$D$31, $A14,'Tableau Budgétaire 1 Détails'!$N$12:$N$31, 'Tableau Budgétaire 1 Détails'!$G$5),0)</f>
        <v>0</v>
      </c>
      <c r="D14" s="20">
        <f>ROUNDDOWN(SUMIFS('Tableau Budgétaire 1 Détails'!$L$12:$L$31,'Tableau Budgétaire 1 Détails'!$D$12:$D$31, $A14,'Tableau Budgétaire 1 Détails'!$N$12:$N$31, 'Tableau Budgétaire 1 Détails'!$G$5),0)</f>
        <v>0</v>
      </c>
      <c r="E14" s="20">
        <f t="shared" si="0"/>
        <v>0</v>
      </c>
      <c r="F14" s="168"/>
      <c r="G14" s="20">
        <f>ROUNDDOWN(SUMIFS('Tableau Budgétaire 1 Détails'!$F$38:$F$57,'Tableau Budgétaire 1 Détails'!$D$38:$D$57, $A14,'Tableau Budgétaire 1 Détails'!$N$38:$N$57, 'Tableau Budgétaire 1 Détails'!$G$5),0)</f>
        <v>0</v>
      </c>
      <c r="H14" s="168"/>
      <c r="I14" s="20">
        <f>ROUNDDOWN(SUMIFS('Tableau Budgétaire 1 Détails'!$F$64:$F$83,'Tableau Budgétaire 1 Détails'!$D$64:$D$83, $A14,'Tableau Budgétaire 1 Détails'!$N$64:$N$83, 'Tableau Budgétaire 1 Détails'!$G$5),0)</f>
        <v>0</v>
      </c>
      <c r="J14" s="168"/>
    </row>
    <row r="15" spans="1:13" ht="16.5" thickBot="1" x14ac:dyDescent="0.3">
      <c r="A15" s="18" t="s">
        <v>69</v>
      </c>
      <c r="B15" s="19">
        <v>0</v>
      </c>
      <c r="C15" s="20">
        <f>ROUNDDOWN(SUMIFS('Tableau Budgétaire 1 Détails'!$F$12:$F$31,'Tableau Budgétaire 1 Détails'!$D$12:$D$31, $A15,'Tableau Budgétaire 1 Détails'!$N$12:$N$31, 'Tableau Budgétaire 1 Détails'!$G$5),0)</f>
        <v>0</v>
      </c>
      <c r="D15" s="20">
        <f>ROUNDDOWN(SUMIFS('Tableau Budgétaire 1 Détails'!$L$12:$L$31,'Tableau Budgétaire 1 Détails'!$D$12:$D$31, $A15,'Tableau Budgétaire 1 Détails'!$N$12:$N$31, 'Tableau Budgétaire 1 Détails'!$G$5),0)</f>
        <v>0</v>
      </c>
      <c r="E15" s="20">
        <f t="shared" si="0"/>
        <v>0</v>
      </c>
      <c r="F15" s="168"/>
      <c r="G15" s="20">
        <f>ROUNDDOWN(SUMIFS('Tableau Budgétaire 1 Détails'!$F$38:$F$57,'Tableau Budgétaire 1 Détails'!$D$38:$D$57, $A15,'Tableau Budgétaire 1 Détails'!$N$38:$N$57, 'Tableau Budgétaire 1 Détails'!$G$5),0)</f>
        <v>0</v>
      </c>
      <c r="H15" s="168"/>
      <c r="I15" s="20">
        <f>ROUNDDOWN(SUMIFS('Tableau Budgétaire 1 Détails'!$F$64:$F$83,'Tableau Budgétaire 1 Détails'!$D$64:$D$83, $A15,'Tableau Budgétaire 1 Détails'!$N$64:$N$83, 'Tableau Budgétaire 1 Détails'!$G$5),0)</f>
        <v>0</v>
      </c>
      <c r="J15" s="168"/>
    </row>
    <row r="16" spans="1:13" ht="32.25" thickBot="1" x14ac:dyDescent="0.3">
      <c r="A16" s="18" t="s">
        <v>70</v>
      </c>
      <c r="B16" s="19">
        <v>0</v>
      </c>
      <c r="C16" s="20">
        <f>ROUNDDOWN(SUMIF('Tableau Budgétaire 1 Détails'!$N$12:$N$31,'Tableau Budgétaire 1 Détails'!$G$5,'Tableau Budgétaire 1 Détails'!$J$12:$J$31),0)</f>
        <v>0</v>
      </c>
      <c r="D16" s="20">
        <f>ROUNDDOWN(SUMIF('Tableau Budgétaire 1 Détails'!$N$12:$N$31,'Tableau Budgétaire 1 Détails'!$G$5,'Tableau Budgétaire 1 Détails'!$K$12:$K$31),0)</f>
        <v>0</v>
      </c>
      <c r="E16" s="20">
        <f t="shared" si="0"/>
        <v>0</v>
      </c>
      <c r="F16" s="169"/>
      <c r="G16" s="20">
        <f>ROUNDDOWN(SUMIF('Tableau Budgétaire 1 Détails'!$N$38:$N$57,'Tableau Budgétaire 1 Détails'!$G$5,'Tableau Budgétaire 1 Détails'!$J$38:$J$57),0)</f>
        <v>0</v>
      </c>
      <c r="H16" s="169"/>
      <c r="I16" s="20">
        <f>ROUNDDOWN(SUMIF('Tableau Budgétaire 1 Détails'!$N$64:$N$83,'Tableau Budgétaire 1 Détails'!$G$5,'Tableau Budgétaire 1 Détails'!$J$64:$J$83),0)</f>
        <v>0</v>
      </c>
      <c r="J16" s="169"/>
    </row>
    <row r="17" spans="1:10" ht="19.5" thickBot="1" x14ac:dyDescent="0.3">
      <c r="A17" s="23" t="s">
        <v>8</v>
      </c>
      <c r="B17" s="24">
        <f t="shared" ref="B17:I17" si="1">SUM(B12:B16)</f>
        <v>0</v>
      </c>
      <c r="C17" s="25">
        <f t="shared" si="1"/>
        <v>0</v>
      </c>
      <c r="D17" s="25">
        <f t="shared" si="1"/>
        <v>0</v>
      </c>
      <c r="E17" s="25">
        <f>SUM(E12:E16)</f>
        <v>0</v>
      </c>
      <c r="F17" s="170"/>
      <c r="G17" s="24">
        <f t="shared" si="1"/>
        <v>0</v>
      </c>
      <c r="H17" s="170"/>
      <c r="I17" s="24">
        <f t="shared" si="1"/>
        <v>0</v>
      </c>
      <c r="J17" s="170"/>
    </row>
    <row r="18" spans="1:10" ht="15.75" thickBot="1" x14ac:dyDescent="0.3"/>
    <row r="19" spans="1:10" ht="16.5" thickBot="1" x14ac:dyDescent="0.3">
      <c r="A19" s="9" t="s">
        <v>0</v>
      </c>
      <c r="B19" s="10" t="s">
        <v>1</v>
      </c>
      <c r="C19" s="11" t="s">
        <v>2</v>
      </c>
      <c r="D19" s="11" t="s">
        <v>3</v>
      </c>
      <c r="E19" s="11"/>
      <c r="F19" s="10" t="s">
        <v>4</v>
      </c>
      <c r="G19" s="12" t="s">
        <v>5</v>
      </c>
      <c r="H19" s="10" t="s">
        <v>7</v>
      </c>
      <c r="I19" s="12" t="s">
        <v>10</v>
      </c>
      <c r="J19" s="10" t="s">
        <v>18</v>
      </c>
    </row>
    <row r="20" spans="1:10" ht="78.75" x14ac:dyDescent="0.25">
      <c r="A20" s="160" t="str">
        <f>CONCATENATE("Catégorie de dépenses", " ", 'Tableau Budgétaire 1 Détails'!G6, " of ", 'Tableau Budgétaire 1 Détails'!H6)</f>
        <v>Catégorie de dépenses Entrez le nom of Entrez la ou les affiliation(s)</v>
      </c>
      <c r="B20" s="13" t="s">
        <v>97</v>
      </c>
      <c r="C20" s="14" t="s">
        <v>106</v>
      </c>
      <c r="D20" s="14" t="s">
        <v>104</v>
      </c>
      <c r="E20" s="14" t="s">
        <v>107</v>
      </c>
      <c r="F20" s="166" t="s">
        <v>87</v>
      </c>
      <c r="G20" s="16" t="s">
        <v>101</v>
      </c>
      <c r="H20" s="166" t="s">
        <v>92</v>
      </c>
      <c r="I20" s="16" t="s">
        <v>98</v>
      </c>
      <c r="J20" s="166" t="s">
        <v>99</v>
      </c>
    </row>
    <row r="21" spans="1:10" ht="126.75" thickBot="1" x14ac:dyDescent="0.3">
      <c r="A21" s="161"/>
      <c r="B21" s="17" t="s">
        <v>64</v>
      </c>
      <c r="C21" s="62" t="s">
        <v>65</v>
      </c>
      <c r="D21" s="62" t="s">
        <v>65</v>
      </c>
      <c r="E21" s="62" t="s">
        <v>65</v>
      </c>
      <c r="F21" s="167" t="s">
        <v>67</v>
      </c>
      <c r="G21" s="62" t="s">
        <v>65</v>
      </c>
      <c r="H21" s="167" t="s">
        <v>66</v>
      </c>
      <c r="I21" s="62" t="s">
        <v>65</v>
      </c>
      <c r="J21" s="167" t="s">
        <v>66</v>
      </c>
    </row>
    <row r="22" spans="1:10" ht="48" thickBot="1" x14ac:dyDescent="0.3">
      <c r="A22" s="18" t="s">
        <v>80</v>
      </c>
      <c r="B22" s="19">
        <v>0</v>
      </c>
      <c r="C22" s="20">
        <f>ROUNDDOWN(SUMIFS('Tableau Budgétaire 1 Détails'!$F$12:$F$31,'Tableau Budgétaire 1 Détails'!$D$12:$D$31, $A22,'Tableau Budgétaire 1 Détails'!$N$12:$N$31, 'Tableau Budgétaire 1 Détails'!$G$6),0)</f>
        <v>0</v>
      </c>
      <c r="D22" s="20">
        <f>ROUNDDOWN(SUMIFS('Tableau Budgétaire 1 Détails'!$L$12:$L$31,'Tableau Budgétaire 1 Détails'!$D$12:$D$31, $A22,'Tableau Budgétaire 1 Détails'!$N$12:$N$31, 'Tableau Budgétaire 1 Détails'!$G$6),0)</f>
        <v>0</v>
      </c>
      <c r="E22" s="20">
        <f>ROUNDDOWN(C22-D22,0)</f>
        <v>0</v>
      </c>
      <c r="F22" s="168"/>
      <c r="G22" s="20">
        <f>ROUNDDOWN(SUMIFS('Tableau Budgétaire 1 Détails'!$F$38:$F$57,'Tableau Budgétaire 1 Détails'!$D$38:$D$57, $A22,'Tableau Budgétaire 1 Détails'!$N$38:$N$57, 'Tableau Budgétaire 1 Détails'!$G$6),0)</f>
        <v>0</v>
      </c>
      <c r="H22" s="168"/>
      <c r="I22" s="20">
        <f>ROUNDDOWN(SUMIFS('Tableau Budgétaire 1 Détails'!$F$64:$F$83,'Tableau Budgétaire 1 Détails'!$D$64:$D$83, $A22,'Tableau Budgétaire 1 Détails'!$N$64:$N$83, 'Tableau Budgétaire 1 Détails'!$G$6),0)</f>
        <v>0</v>
      </c>
      <c r="J22" s="168"/>
    </row>
    <row r="23" spans="1:10" ht="16.5" thickBot="1" x14ac:dyDescent="0.3">
      <c r="A23" s="18" t="s">
        <v>56</v>
      </c>
      <c r="B23" s="19">
        <v>0</v>
      </c>
      <c r="C23" s="20">
        <f>ROUNDDOWN(SUMIFS('Tableau Budgétaire 1 Détails'!$F$12:$F$31,'Tableau Budgétaire 1 Détails'!$D$12:$D$31, $A23,'Tableau Budgétaire 1 Détails'!$N$12:$N$31, 'Tableau Budgétaire 1 Détails'!$G$6),0)</f>
        <v>0</v>
      </c>
      <c r="D23" s="20">
        <f>ROUNDDOWN(SUMIFS('Tableau Budgétaire 1 Détails'!$L$12:$L$31,'Tableau Budgétaire 1 Détails'!$D$12:$D$31, $A23,'Tableau Budgétaire 1 Détails'!$N$12:$N$31, 'Tableau Budgétaire 1 Détails'!$G$6),0)</f>
        <v>0</v>
      </c>
      <c r="E23" s="20">
        <f t="shared" ref="E23:E26" si="2">ROUNDDOWN(C23-D23,0)</f>
        <v>0</v>
      </c>
      <c r="F23" s="168"/>
      <c r="G23" s="20">
        <f>ROUNDDOWN(SUMIFS('Tableau Budgétaire 1 Détails'!$F$38:$F$57,'Tableau Budgétaire 1 Détails'!$D$38:$D$57, $A23,'Tableau Budgétaire 1 Détails'!$N$38:$N$57, 'Tableau Budgétaire 1 Détails'!$G$6),0)</f>
        <v>0</v>
      </c>
      <c r="H23" s="168"/>
      <c r="I23" s="20">
        <f>ROUNDDOWN(SUMIFS('Tableau Budgétaire 1 Détails'!$F$64:$F$83,'Tableau Budgétaire 1 Détails'!$D$64:$D$83, $A23,'Tableau Budgétaire 1 Détails'!$N$64:$N$83, 'Tableau Budgétaire 1 Détails'!$G$6),0)</f>
        <v>0</v>
      </c>
      <c r="J23" s="168"/>
    </row>
    <row r="24" spans="1:10" ht="16.5" thickBot="1" x14ac:dyDescent="0.3">
      <c r="A24" s="18" t="s">
        <v>68</v>
      </c>
      <c r="B24" s="19">
        <v>0</v>
      </c>
      <c r="C24" s="20">
        <f>ROUNDDOWN(SUMIFS('Tableau Budgétaire 1 Détails'!$F$12:$F$31,'Tableau Budgétaire 1 Détails'!$D$12:$D$31, $A24,'Tableau Budgétaire 1 Détails'!$N$12:$N$31, 'Tableau Budgétaire 1 Détails'!$G$6),0)</f>
        <v>0</v>
      </c>
      <c r="D24" s="20">
        <f>ROUNDDOWN(SUMIFS('Tableau Budgétaire 1 Détails'!$L$12:$L$31,'Tableau Budgétaire 1 Détails'!$D$12:$D$31, $A24,'Tableau Budgétaire 1 Détails'!$N$12:$N$31, 'Tableau Budgétaire 1 Détails'!$G$6),0)</f>
        <v>0</v>
      </c>
      <c r="E24" s="20">
        <f t="shared" si="2"/>
        <v>0</v>
      </c>
      <c r="F24" s="168"/>
      <c r="G24" s="20">
        <f>ROUNDDOWN(SUMIFS('Tableau Budgétaire 1 Détails'!$F$38:$F$57,'Tableau Budgétaire 1 Détails'!$D$38:$D$57, $A24,'Tableau Budgétaire 1 Détails'!$N$38:$N$57, 'Tableau Budgétaire 1 Détails'!$G$6),0)</f>
        <v>0</v>
      </c>
      <c r="H24" s="168"/>
      <c r="I24" s="20">
        <f>ROUNDDOWN(SUMIFS('Tableau Budgétaire 1 Détails'!$F$64:$F$83,'Tableau Budgétaire 1 Détails'!$D$64:$D$83, $A24,'Tableau Budgétaire 1 Détails'!$N$64:$N$83, 'Tableau Budgétaire 1 Détails'!$G$6),0)</f>
        <v>0</v>
      </c>
      <c r="J24" s="168"/>
    </row>
    <row r="25" spans="1:10" ht="16.5" thickBot="1" x14ac:dyDescent="0.3">
      <c r="A25" s="18" t="s">
        <v>69</v>
      </c>
      <c r="B25" s="19">
        <v>0</v>
      </c>
      <c r="C25" s="20">
        <f>ROUNDDOWN(SUMIFS('Tableau Budgétaire 1 Détails'!$F$12:$F$31,'Tableau Budgétaire 1 Détails'!$D$12:$D$31, $A25,'Tableau Budgétaire 1 Détails'!$N$12:$N$31, 'Tableau Budgétaire 1 Détails'!$G$6),0)</f>
        <v>0</v>
      </c>
      <c r="D25" s="20">
        <f>ROUNDDOWN(SUMIFS('Tableau Budgétaire 1 Détails'!$L$12:$L$31,'Tableau Budgétaire 1 Détails'!$D$12:$D$31, $A25,'Tableau Budgétaire 1 Détails'!$N$12:$N$31, 'Tableau Budgétaire 1 Détails'!$G$6),0)</f>
        <v>0</v>
      </c>
      <c r="E25" s="20">
        <f t="shared" si="2"/>
        <v>0</v>
      </c>
      <c r="F25" s="168"/>
      <c r="G25" s="20">
        <f>ROUNDDOWN(SUMIFS('Tableau Budgétaire 1 Détails'!$F$38:$F$57,'Tableau Budgétaire 1 Détails'!$D$38:$D$57, $A25,'Tableau Budgétaire 1 Détails'!$N$38:$N$57, 'Tableau Budgétaire 1 Détails'!$G$6),0)</f>
        <v>0</v>
      </c>
      <c r="H25" s="168"/>
      <c r="I25" s="20">
        <f>ROUNDDOWN(SUMIFS('Tableau Budgétaire 1 Détails'!$F$64:$F$83,'Tableau Budgétaire 1 Détails'!$D$64:$D$83, $A25,'Tableau Budgétaire 1 Détails'!$N$64:$N$83, 'Tableau Budgétaire 1 Détails'!$G$6),0)</f>
        <v>0</v>
      </c>
      <c r="J25" s="168"/>
    </row>
    <row r="26" spans="1:10" ht="32.25" thickBot="1" x14ac:dyDescent="0.3">
      <c r="A26" s="18" t="s">
        <v>70</v>
      </c>
      <c r="B26" s="19">
        <v>0</v>
      </c>
      <c r="C26" s="20">
        <f>ROUNDDOWN(SUMIF('Tableau Budgétaire 1 Détails'!$N$12:$N$31,'Tableau Budgétaire 1 Détails'!$G$6,'Tableau Budgétaire 1 Détails'!$J$12:$J$31),0)</f>
        <v>0</v>
      </c>
      <c r="D26" s="20">
        <f>ROUNDDOWN(SUMIF('Tableau Budgétaire 1 Détails'!$N$12:$N$31,'Tableau Budgétaire 1 Détails'!$G$6,'Tableau Budgétaire 1 Détails'!$K$12:$K$31),0)</f>
        <v>0</v>
      </c>
      <c r="E26" s="20">
        <f t="shared" si="2"/>
        <v>0</v>
      </c>
      <c r="F26" s="169"/>
      <c r="G26" s="20">
        <f>ROUNDDOWN(SUMIF('Tableau Budgétaire 1 Détails'!$N$38:$N$57,'Tableau Budgétaire 1 Détails'!$G$6,'Tableau Budgétaire 1 Détails'!$J$38:$J$57),0)</f>
        <v>0</v>
      </c>
      <c r="H26" s="169"/>
      <c r="I26" s="20">
        <f>ROUNDDOWN(SUMIF('Tableau Budgétaire 1 Détails'!$N$64:$N$83,'Tableau Budgétaire 1 Détails'!$G$6,'Tableau Budgétaire 1 Détails'!$J$64:$J$83),0)</f>
        <v>0</v>
      </c>
      <c r="J26" s="169"/>
    </row>
    <row r="27" spans="1:10" ht="19.5" thickBot="1" x14ac:dyDescent="0.3">
      <c r="A27" s="23" t="s">
        <v>8</v>
      </c>
      <c r="B27" s="24">
        <f t="shared" ref="B27:I27" si="3">SUM(B22:B26)</f>
        <v>0</v>
      </c>
      <c r="C27" s="25">
        <f t="shared" si="3"/>
        <v>0</v>
      </c>
      <c r="D27" s="25">
        <f t="shared" si="3"/>
        <v>0</v>
      </c>
      <c r="E27" s="25">
        <f>SUM(E22:E26)</f>
        <v>0</v>
      </c>
      <c r="F27" s="170"/>
      <c r="G27" s="24">
        <f t="shared" si="3"/>
        <v>0</v>
      </c>
      <c r="H27" s="170"/>
      <c r="I27" s="24">
        <f t="shared" si="3"/>
        <v>0</v>
      </c>
      <c r="J27" s="170"/>
    </row>
    <row r="28" spans="1:10" ht="15.75" thickBot="1" x14ac:dyDescent="0.3"/>
    <row r="29" spans="1:10" ht="16.5" thickBot="1" x14ac:dyDescent="0.3">
      <c r="A29" s="9" t="s">
        <v>0</v>
      </c>
      <c r="B29" s="10" t="s">
        <v>1</v>
      </c>
      <c r="C29" s="11" t="s">
        <v>2</v>
      </c>
      <c r="D29" s="11" t="s">
        <v>3</v>
      </c>
      <c r="E29" s="11"/>
      <c r="F29" s="10" t="s">
        <v>4</v>
      </c>
      <c r="G29" s="12" t="s">
        <v>5</v>
      </c>
      <c r="H29" s="10" t="s">
        <v>7</v>
      </c>
      <c r="I29" s="12" t="s">
        <v>10</v>
      </c>
      <c r="J29" s="10" t="s">
        <v>18</v>
      </c>
    </row>
    <row r="30" spans="1:10" ht="78.75" x14ac:dyDescent="0.25">
      <c r="A30" s="162" t="str">
        <f>CONCATENATE("Catégorie de dépenses", " ", 'Tableau Budgétaire 1 Détails'!G7, " of ", 'Tableau Budgétaire 1 Détails'!H7)</f>
        <v>Catégorie de dépenses Entrez le nom of Entrez la ou les affiliation(s)</v>
      </c>
      <c r="B30" s="13" t="s">
        <v>97</v>
      </c>
      <c r="C30" s="14" t="s">
        <v>106</v>
      </c>
      <c r="D30" s="14" t="s">
        <v>104</v>
      </c>
      <c r="E30" s="14" t="s">
        <v>107</v>
      </c>
      <c r="F30" s="166" t="s">
        <v>87</v>
      </c>
      <c r="G30" s="16" t="s">
        <v>101</v>
      </c>
      <c r="H30" s="166" t="s">
        <v>92</v>
      </c>
      <c r="I30" s="16" t="s">
        <v>98</v>
      </c>
      <c r="J30" s="166" t="s">
        <v>99</v>
      </c>
    </row>
    <row r="31" spans="1:10" ht="126.75" thickBot="1" x14ac:dyDescent="0.3">
      <c r="A31" s="163"/>
      <c r="B31" s="17" t="s">
        <v>64</v>
      </c>
      <c r="C31" s="62" t="s">
        <v>65</v>
      </c>
      <c r="D31" s="62" t="s">
        <v>65</v>
      </c>
      <c r="E31" s="62" t="s">
        <v>65</v>
      </c>
      <c r="F31" s="167" t="s">
        <v>67</v>
      </c>
      <c r="G31" s="62" t="s">
        <v>65</v>
      </c>
      <c r="H31" s="167" t="s">
        <v>66</v>
      </c>
      <c r="I31" s="62" t="s">
        <v>65</v>
      </c>
      <c r="J31" s="167" t="s">
        <v>66</v>
      </c>
    </row>
    <row r="32" spans="1:10" ht="48" thickBot="1" x14ac:dyDescent="0.3">
      <c r="A32" s="18" t="s">
        <v>80</v>
      </c>
      <c r="B32" s="19">
        <v>0</v>
      </c>
      <c r="C32" s="20">
        <f>ROUNDDOWN(SUMIFS('Tableau Budgétaire 1 Détails'!$F$12:$F$31,'Tableau Budgétaire 1 Détails'!$D$12:$D$31, $A32,'Tableau Budgétaire 1 Détails'!$N$12:$N$31, 'Tableau Budgétaire 1 Détails'!$G$7),0)</f>
        <v>0</v>
      </c>
      <c r="D32" s="20">
        <f>ROUNDDOWN(SUMIFS('Tableau Budgétaire 1 Détails'!$L$12:$L$31,'Tableau Budgétaire 1 Détails'!$D$12:$D$31, $A32,'Tableau Budgétaire 1 Détails'!$N$12:$N$31, 'Tableau Budgétaire 1 Détails'!$G$7),0)</f>
        <v>0</v>
      </c>
      <c r="E32" s="20">
        <f>ROUNDDOWN(C32-D32,0)</f>
        <v>0</v>
      </c>
      <c r="F32" s="168"/>
      <c r="G32" s="20">
        <f>ROUNDDOWN(SUMIFS('Tableau Budgétaire 1 Détails'!$F$38:$F$57,'Tableau Budgétaire 1 Détails'!$D$38:$D$57, $A32,'Tableau Budgétaire 1 Détails'!$N$38:$N$57, 'Tableau Budgétaire 1 Détails'!$G$7),0)</f>
        <v>0</v>
      </c>
      <c r="H32" s="168"/>
      <c r="I32" s="20">
        <f>ROUNDDOWN(SUMIFS('Tableau Budgétaire 1 Détails'!$F$64:$F$83,'Tableau Budgétaire 1 Détails'!$D$64:$D$83, $A32,'Tableau Budgétaire 1 Détails'!$N$64:$N$83, 'Tableau Budgétaire 1 Détails'!$G$7),0)</f>
        <v>0</v>
      </c>
      <c r="J32" s="168"/>
    </row>
    <row r="33" spans="1:14" ht="16.5" thickBot="1" x14ac:dyDescent="0.3">
      <c r="A33" s="18" t="s">
        <v>56</v>
      </c>
      <c r="B33" s="19">
        <v>0</v>
      </c>
      <c r="C33" s="20">
        <f>ROUNDDOWN(SUMIFS('Tableau Budgétaire 1 Détails'!$F$12:$F$31,'Tableau Budgétaire 1 Détails'!$D$12:$D$31, $A33,'Tableau Budgétaire 1 Détails'!$N$12:$N$31, 'Tableau Budgétaire 1 Détails'!$G$7),0)</f>
        <v>0</v>
      </c>
      <c r="D33" s="20">
        <f>ROUNDDOWN(SUMIFS('Tableau Budgétaire 1 Détails'!$L$12:$L$31,'Tableau Budgétaire 1 Détails'!$D$12:$D$31, $A33,'Tableau Budgétaire 1 Détails'!$N$12:$N$31, 'Tableau Budgétaire 1 Détails'!$G$7),0)</f>
        <v>0</v>
      </c>
      <c r="E33" s="20">
        <f t="shared" ref="E33:E36" si="4">ROUNDDOWN(C33-D33,0)</f>
        <v>0</v>
      </c>
      <c r="F33" s="168"/>
      <c r="G33" s="20">
        <f>ROUNDDOWN(SUMIFS('Tableau Budgétaire 1 Détails'!$F$38:$F$57,'Tableau Budgétaire 1 Détails'!$D$38:$D$57, $A33,'Tableau Budgétaire 1 Détails'!$N$38:$N$57, 'Tableau Budgétaire 1 Détails'!$G$7),0)</f>
        <v>0</v>
      </c>
      <c r="H33" s="168"/>
      <c r="I33" s="20">
        <f>ROUNDDOWN(SUMIFS('Tableau Budgétaire 1 Détails'!$F$64:$F$83,'Tableau Budgétaire 1 Détails'!$D$64:$D$83, $A33,'Tableau Budgétaire 1 Détails'!$N$64:$N$83, 'Tableau Budgétaire 1 Détails'!$G$7),0)</f>
        <v>0</v>
      </c>
      <c r="J33" s="168"/>
    </row>
    <row r="34" spans="1:14" ht="16.5" thickBot="1" x14ac:dyDescent="0.3">
      <c r="A34" s="18" t="s">
        <v>68</v>
      </c>
      <c r="B34" s="19">
        <v>0</v>
      </c>
      <c r="C34" s="20">
        <f>ROUNDDOWN(SUMIFS('Tableau Budgétaire 1 Détails'!$F$12:$F$31,'Tableau Budgétaire 1 Détails'!$D$12:$D$31, $A34,'Tableau Budgétaire 1 Détails'!$N$12:$N$31, 'Tableau Budgétaire 1 Détails'!$G$7),0)</f>
        <v>0</v>
      </c>
      <c r="D34" s="20">
        <f>ROUNDDOWN(SUMIFS('Tableau Budgétaire 1 Détails'!$L$12:$L$31,'Tableau Budgétaire 1 Détails'!$D$12:$D$31, $A34,'Tableau Budgétaire 1 Détails'!$N$12:$N$31, 'Tableau Budgétaire 1 Détails'!$G$7),0)</f>
        <v>0</v>
      </c>
      <c r="E34" s="20">
        <f t="shared" si="4"/>
        <v>0</v>
      </c>
      <c r="F34" s="168"/>
      <c r="G34" s="20">
        <f>ROUNDDOWN(SUMIFS('Tableau Budgétaire 1 Détails'!$F$38:$F$57,'Tableau Budgétaire 1 Détails'!$D$38:$D$57, $A34,'Tableau Budgétaire 1 Détails'!$N$38:$N$57, 'Tableau Budgétaire 1 Détails'!$G$7),0)</f>
        <v>0</v>
      </c>
      <c r="H34" s="168"/>
      <c r="I34" s="20">
        <f>ROUNDDOWN(SUMIFS('Tableau Budgétaire 1 Détails'!$F$64:$F$83,'Tableau Budgétaire 1 Détails'!$D$64:$D$83, $A34,'Tableau Budgétaire 1 Détails'!$N$64:$N$83, 'Tableau Budgétaire 1 Détails'!$G$7),0)</f>
        <v>0</v>
      </c>
      <c r="J34" s="168"/>
    </row>
    <row r="35" spans="1:14" ht="16.5" thickBot="1" x14ac:dyDescent="0.3">
      <c r="A35" s="18" t="s">
        <v>69</v>
      </c>
      <c r="B35" s="19">
        <v>0</v>
      </c>
      <c r="C35" s="20">
        <f>ROUNDDOWN(SUMIFS('Tableau Budgétaire 1 Détails'!$F$12:$F$31,'Tableau Budgétaire 1 Détails'!$D$12:$D$31, $A35,'Tableau Budgétaire 1 Détails'!$N$12:$N$31, 'Tableau Budgétaire 1 Détails'!$G$7),0)</f>
        <v>0</v>
      </c>
      <c r="D35" s="20">
        <f>ROUNDDOWN(SUMIFS('Tableau Budgétaire 1 Détails'!$L$12:$L$31,'Tableau Budgétaire 1 Détails'!$D$12:$D$31, $A35,'Tableau Budgétaire 1 Détails'!$N$12:$N$31, 'Tableau Budgétaire 1 Détails'!$G$7),0)</f>
        <v>0</v>
      </c>
      <c r="E35" s="20">
        <f t="shared" si="4"/>
        <v>0</v>
      </c>
      <c r="F35" s="168"/>
      <c r="G35" s="20">
        <f>ROUNDDOWN(SUMIFS('Tableau Budgétaire 1 Détails'!$F$38:$F$57,'Tableau Budgétaire 1 Détails'!$D$38:$D$57, $A35,'Tableau Budgétaire 1 Détails'!$N$38:$N$57, 'Tableau Budgétaire 1 Détails'!$G$7),0)</f>
        <v>0</v>
      </c>
      <c r="H35" s="168"/>
      <c r="I35" s="20">
        <f>ROUNDDOWN(SUMIFS('Tableau Budgétaire 1 Détails'!$F$64:$F$83,'Tableau Budgétaire 1 Détails'!$D$64:$D$83, $A35,'Tableau Budgétaire 1 Détails'!$N$64:$N$83, 'Tableau Budgétaire 1 Détails'!$G$7),0)</f>
        <v>0</v>
      </c>
      <c r="J35" s="168"/>
    </row>
    <row r="36" spans="1:14" ht="32.25" thickBot="1" x14ac:dyDescent="0.3">
      <c r="A36" s="18" t="s">
        <v>70</v>
      </c>
      <c r="B36" s="19">
        <v>0</v>
      </c>
      <c r="C36" s="20">
        <f>ROUNDDOWN(SUMIF('Tableau Budgétaire 1 Détails'!$N$12:$N$31,'Tableau Budgétaire 1 Détails'!$G$7,'Tableau Budgétaire 1 Détails'!$J$12:$J$31),0)</f>
        <v>0</v>
      </c>
      <c r="D36" s="20">
        <f>ROUNDDOWN(SUMIF('Tableau Budgétaire 1 Détails'!$N$12:$N$31,'Tableau Budgétaire 1 Détails'!$G$7,'Tableau Budgétaire 1 Détails'!$K$12:$K$31),0)</f>
        <v>0</v>
      </c>
      <c r="E36" s="20">
        <f t="shared" si="4"/>
        <v>0</v>
      </c>
      <c r="F36" s="169"/>
      <c r="G36" s="20">
        <f>ROUNDDOWN(SUMIF('Tableau Budgétaire 1 Détails'!$N$38:$N$57,'Tableau Budgétaire 1 Détails'!$G$7,'Tableau Budgétaire 1 Détails'!$J$38:$J$57),0)</f>
        <v>0</v>
      </c>
      <c r="H36" s="169"/>
      <c r="I36" s="20">
        <f>ROUNDDOWN(SUMIF('Tableau Budgétaire 1 Détails'!$N$64:$N$83,'Tableau Budgétaire 1 Détails'!$G$7,'Tableau Budgétaire 1 Détails'!$J$64:$J$83),0)</f>
        <v>0</v>
      </c>
      <c r="J36" s="169"/>
    </row>
    <row r="37" spans="1:14" ht="19.5" thickBot="1" x14ac:dyDescent="0.3">
      <c r="A37" s="23" t="s">
        <v>8</v>
      </c>
      <c r="B37" s="24">
        <f t="shared" ref="B37:I37" si="5">SUM(B32:B36)</f>
        <v>0</v>
      </c>
      <c r="C37" s="25">
        <f t="shared" si="5"/>
        <v>0</v>
      </c>
      <c r="D37" s="25">
        <f t="shared" si="5"/>
        <v>0</v>
      </c>
      <c r="E37" s="25">
        <f>SUM(E32:E36)</f>
        <v>0</v>
      </c>
      <c r="F37" s="170"/>
      <c r="G37" s="24">
        <f t="shared" si="5"/>
        <v>0</v>
      </c>
      <c r="H37" s="170"/>
      <c r="I37" s="24">
        <f t="shared" si="5"/>
        <v>0</v>
      </c>
      <c r="J37" s="170"/>
    </row>
    <row r="38" spans="1:14" ht="15.75" thickBot="1" x14ac:dyDescent="0.3"/>
    <row r="39" spans="1:14" ht="16.5" thickBot="1" x14ac:dyDescent="0.3">
      <c r="A39" s="9" t="s">
        <v>0</v>
      </c>
      <c r="B39" s="10" t="s">
        <v>1</v>
      </c>
      <c r="C39" s="11" t="s">
        <v>2</v>
      </c>
      <c r="D39" s="11" t="s">
        <v>3</v>
      </c>
      <c r="E39" s="11"/>
      <c r="F39" s="10" t="s">
        <v>4</v>
      </c>
      <c r="G39" s="12" t="s">
        <v>5</v>
      </c>
      <c r="H39" s="10" t="s">
        <v>7</v>
      </c>
      <c r="I39" s="12" t="s">
        <v>10</v>
      </c>
      <c r="J39" s="10" t="s">
        <v>18</v>
      </c>
    </row>
    <row r="40" spans="1:14" ht="78.75" x14ac:dyDescent="0.25">
      <c r="A40" s="164" t="s">
        <v>71</v>
      </c>
      <c r="B40" s="13" t="s">
        <v>97</v>
      </c>
      <c r="C40" s="14" t="s">
        <v>106</v>
      </c>
      <c r="D40" s="14" t="s">
        <v>104</v>
      </c>
      <c r="E40" s="14" t="s">
        <v>107</v>
      </c>
      <c r="F40" s="15" t="s">
        <v>87</v>
      </c>
      <c r="G40" s="16" t="s">
        <v>101</v>
      </c>
      <c r="H40" s="15" t="s">
        <v>92</v>
      </c>
      <c r="I40" s="16" t="s">
        <v>98</v>
      </c>
      <c r="J40" s="15" t="s">
        <v>99</v>
      </c>
    </row>
    <row r="41" spans="1:14" ht="126.75" thickBot="1" x14ac:dyDescent="0.3">
      <c r="A41" s="164"/>
      <c r="B41" s="17" t="s">
        <v>64</v>
      </c>
      <c r="C41" s="62" t="s">
        <v>65</v>
      </c>
      <c r="D41" s="62" t="s">
        <v>65</v>
      </c>
      <c r="E41" s="62" t="s">
        <v>65</v>
      </c>
      <c r="F41" s="62" t="s">
        <v>67</v>
      </c>
      <c r="G41" s="62" t="s">
        <v>65</v>
      </c>
      <c r="H41" s="62" t="s">
        <v>66</v>
      </c>
      <c r="I41" s="62" t="s">
        <v>65</v>
      </c>
      <c r="J41" s="62" t="s">
        <v>66</v>
      </c>
    </row>
    <row r="42" spans="1:14" ht="48" thickBot="1" x14ac:dyDescent="0.3">
      <c r="A42" s="18" t="s">
        <v>80</v>
      </c>
      <c r="B42" s="21">
        <f>SUM(,B32,B22,B12)</f>
        <v>0</v>
      </c>
      <c r="C42" s="20">
        <f t="shared" ref="C42:D46" si="6">SUM(C32,C22,C12,)</f>
        <v>0</v>
      </c>
      <c r="D42" s="20">
        <f t="shared" si="6"/>
        <v>0</v>
      </c>
      <c r="E42" s="20">
        <f>SUM(E32,E22,E12,)</f>
        <v>0</v>
      </c>
      <c r="F42" s="21">
        <f ca="1">SUMIF('Tableau 3 Autres sources'!$A$11:$E$30,"Professional Fees and Services",'Tableau 3 Autres sources'!$E$11:$E$30)</f>
        <v>0</v>
      </c>
      <c r="G42" s="20">
        <f t="shared" ref="G42:G46" si="7">SUM(G32,G22,G12)</f>
        <v>0</v>
      </c>
      <c r="H42" s="21">
        <f ca="1">SUMIF('Tableau 3 Autres sources'!$A$36:$E$55,"Professional Fees and Services",'Tableau 3 Autres sources'!$E$36:$E$55)</f>
        <v>0</v>
      </c>
      <c r="I42" s="20">
        <f t="shared" ref="I42:I46" si="8">SUM(I32,I22,I12)</f>
        <v>0</v>
      </c>
      <c r="J42" s="21">
        <f ca="1">SUMIF('Tableau 3 Autres sources'!$A$61:$E$80,"Professional Fees and Services",'Tableau 3 Autres sources'!$E$61:$E$80)</f>
        <v>0</v>
      </c>
    </row>
    <row r="43" spans="1:14" ht="32.25" thickBot="1" x14ac:dyDescent="0.3">
      <c r="A43" s="18" t="s">
        <v>56</v>
      </c>
      <c r="B43" s="21">
        <f>SUM(,B33,B23,B13)</f>
        <v>0</v>
      </c>
      <c r="C43" s="20">
        <f t="shared" si="6"/>
        <v>0</v>
      </c>
      <c r="D43" s="20">
        <f t="shared" si="6"/>
        <v>0</v>
      </c>
      <c r="E43" s="20">
        <f t="shared" ref="E43" si="9">SUM(E33,E23,E13,)</f>
        <v>0</v>
      </c>
      <c r="F43" s="21">
        <f ca="1">SUMIF('Tableau 3 Autres sources'!$A$11:$E$30,"Equipment and Facilities",'Tableau 3 Autres sources'!$E$11:$E$30)</f>
        <v>0</v>
      </c>
      <c r="G43" s="20">
        <f t="shared" si="7"/>
        <v>0</v>
      </c>
      <c r="H43" s="21">
        <f ca="1">SUMIF('Tableau 3 Autres sources'!$A$36:$E$55,"Equipment and Facilities",'Tableau 3 Autres sources'!$E$36:$E$55)</f>
        <v>0</v>
      </c>
      <c r="I43" s="20">
        <f t="shared" si="8"/>
        <v>0</v>
      </c>
      <c r="J43" s="21">
        <f ca="1">SUMIF('Tableau 3 Autres sources'!$A$61:$E$80,"Equipment and Facilities",'Tableau 3 Autres sources'!$E$61:$E$80)</f>
        <v>0</v>
      </c>
    </row>
    <row r="44" spans="1:14" ht="16.5" thickBot="1" x14ac:dyDescent="0.3">
      <c r="A44" s="18" t="s">
        <v>68</v>
      </c>
      <c r="B44" s="21">
        <f>SUM(,B34,B24,B14)</f>
        <v>0</v>
      </c>
      <c r="C44" s="20">
        <f t="shared" si="6"/>
        <v>0</v>
      </c>
      <c r="D44" s="20">
        <f t="shared" si="6"/>
        <v>0</v>
      </c>
      <c r="E44" s="20">
        <f t="shared" ref="E44" si="10">SUM(E34,E24,E14,)</f>
        <v>0</v>
      </c>
      <c r="F44" s="21">
        <f ca="1">SUMIF('Tableau 3 Autres sources'!$A$11:$E$30,"Travel",'Tableau 3 Autres sources'!$E$11:$E$30)</f>
        <v>0</v>
      </c>
      <c r="G44" s="20">
        <f t="shared" si="7"/>
        <v>0</v>
      </c>
      <c r="H44" s="21">
        <f ca="1">SUMIF('Tableau 3 Autres sources'!$A$36:$E$55,"Travel",'Tableau 3 Autres sources'!$E$36:$E$55)</f>
        <v>0</v>
      </c>
      <c r="I44" s="20">
        <f t="shared" si="8"/>
        <v>0</v>
      </c>
      <c r="J44" s="21">
        <f ca="1">SUMIF('Tableau 3 Autres sources'!$A$61:$E$80,"Travel",'Tableau 3 Autres sources'!$E$61:$E$80)</f>
        <v>0</v>
      </c>
    </row>
    <row r="45" spans="1:14" ht="16.5" thickBot="1" x14ac:dyDescent="0.3">
      <c r="A45" s="18" t="s">
        <v>69</v>
      </c>
      <c r="B45" s="21">
        <f>SUM(,B35,B25,B15)</f>
        <v>0</v>
      </c>
      <c r="C45" s="20">
        <f t="shared" si="6"/>
        <v>0</v>
      </c>
      <c r="D45" s="20">
        <f t="shared" si="6"/>
        <v>0</v>
      </c>
      <c r="E45" s="20">
        <f t="shared" ref="E45" si="11">SUM(E35,E25,E15,)</f>
        <v>0</v>
      </c>
      <c r="F45" s="21">
        <f ca="1">SUMIF('Tableau 3 Autres sources'!$A$11:$E$30,"Other Costs",'Tableau 3 Autres sources'!$E$11:$E$30)</f>
        <v>0</v>
      </c>
      <c r="G45" s="20">
        <f t="shared" si="7"/>
        <v>0</v>
      </c>
      <c r="H45" s="21">
        <f ca="1">SUMIF('Tableau 3 Autres sources'!$A$36:$E$55,"Other Costs",'Tableau 3 Autres sources'!$E$36:$E$55)</f>
        <v>0</v>
      </c>
      <c r="I45" s="20">
        <f t="shared" si="8"/>
        <v>0</v>
      </c>
      <c r="J45" s="21">
        <f ca="1">SUMIF('Tableau 3 Autres sources'!$A$61:$E$80,"Other Costs",'Tableau 3 Autres sources'!$E$61:$E$80)</f>
        <v>0</v>
      </c>
    </row>
    <row r="46" spans="1:14" ht="32.25" thickBot="1" x14ac:dyDescent="0.3">
      <c r="A46" s="18" t="s">
        <v>70</v>
      </c>
      <c r="B46" s="21">
        <f>SUM(,B36,B26,B16)</f>
        <v>0</v>
      </c>
      <c r="C46" s="20">
        <f t="shared" si="6"/>
        <v>0</v>
      </c>
      <c r="D46" s="20">
        <f t="shared" si="6"/>
        <v>0</v>
      </c>
      <c r="E46" s="20">
        <f t="shared" ref="E46" si="12">SUM(E36,E26,E16,)</f>
        <v>0</v>
      </c>
      <c r="F46" s="22">
        <v>0</v>
      </c>
      <c r="G46" s="20">
        <f t="shared" si="7"/>
        <v>0</v>
      </c>
      <c r="H46" s="22">
        <v>0</v>
      </c>
      <c r="I46" s="20">
        <f t="shared" si="8"/>
        <v>0</v>
      </c>
      <c r="J46" s="22">
        <v>0</v>
      </c>
    </row>
    <row r="47" spans="1:14" ht="19.5" thickBot="1" x14ac:dyDescent="0.3">
      <c r="A47" s="23" t="s">
        <v>8</v>
      </c>
      <c r="B47" s="24">
        <f t="shared" ref="B47:I47" si="13">SUM(B42:B46)</f>
        <v>0</v>
      </c>
      <c r="C47" s="25">
        <f t="shared" si="13"/>
        <v>0</v>
      </c>
      <c r="D47" s="25">
        <f t="shared" si="13"/>
        <v>0</v>
      </c>
      <c r="E47" s="25">
        <f>SUM(E42:E46)</f>
        <v>0</v>
      </c>
      <c r="F47" s="25">
        <f ca="1">SUM(F42:F46)</f>
        <v>0</v>
      </c>
      <c r="G47" s="24">
        <f t="shared" si="13"/>
        <v>0</v>
      </c>
      <c r="H47" s="25">
        <f ca="1">SUM(H42:H46)</f>
        <v>0</v>
      </c>
      <c r="I47" s="24">
        <f t="shared" si="13"/>
        <v>0</v>
      </c>
      <c r="J47" s="25">
        <f ca="1">SUM(J42:J46)</f>
        <v>0</v>
      </c>
    </row>
    <row r="48" spans="1:14" ht="18.75" x14ac:dyDescent="0.25">
      <c r="A48" s="46"/>
      <c r="B48" s="47"/>
      <c r="C48" s="48"/>
      <c r="D48" s="48"/>
      <c r="E48" s="48"/>
      <c r="F48" s="48"/>
      <c r="G48" s="47"/>
      <c r="H48" s="47"/>
      <c r="I48" s="47"/>
      <c r="J48" s="48"/>
      <c r="K48" s="47"/>
      <c r="L48" s="47"/>
      <c r="M48" s="47"/>
      <c r="N48" s="48"/>
    </row>
    <row r="49" spans="2:13" ht="15.75" thickBot="1" x14ac:dyDescent="0.3">
      <c r="C49" s="43" t="s">
        <v>19</v>
      </c>
      <c r="D49" s="43"/>
      <c r="E49" s="43"/>
      <c r="G49" s="43" t="s">
        <v>19</v>
      </c>
      <c r="H49" s="43"/>
      <c r="I49" s="43"/>
      <c r="K49" s="43" t="s">
        <v>19</v>
      </c>
      <c r="L49" s="43"/>
      <c r="M49" s="43"/>
    </row>
    <row r="50" spans="2:13" ht="174" thickBot="1" x14ac:dyDescent="0.3">
      <c r="B50" s="63" t="s">
        <v>108</v>
      </c>
      <c r="C50" s="39">
        <f ca="1">SUM(C47,F47)</f>
        <v>0</v>
      </c>
      <c r="D50" s="49"/>
      <c r="E50" s="49"/>
      <c r="F50" s="63" t="s">
        <v>102</v>
      </c>
      <c r="G50" s="39">
        <f ca="1">SUM(G47,H47)</f>
        <v>0</v>
      </c>
      <c r="H50" s="49"/>
      <c r="I50" s="49"/>
      <c r="J50" s="63" t="s">
        <v>100</v>
      </c>
      <c r="K50" s="39">
        <f ca="1">SUM(I47,J47)</f>
        <v>0</v>
      </c>
      <c r="L50" s="49"/>
      <c r="M50" s="49"/>
    </row>
    <row r="52" spans="2:13" ht="15.75" thickBot="1" x14ac:dyDescent="0.3"/>
    <row r="53" spans="2:13" ht="60.75" thickBot="1" x14ac:dyDescent="0.3">
      <c r="B53" s="140" t="s">
        <v>72</v>
      </c>
      <c r="C53" s="39">
        <f>SUM(C47,G47,I47)</f>
        <v>0</v>
      </c>
      <c r="D53" s="49"/>
      <c r="E53" s="49"/>
      <c r="F53" s="140" t="s">
        <v>73</v>
      </c>
      <c r="G53" s="50">
        <f>SUM(D47)</f>
        <v>0</v>
      </c>
      <c r="H53" s="140" t="s">
        <v>88</v>
      </c>
      <c r="I53" s="50">
        <f>SUM(E47,G47,I47)</f>
        <v>0</v>
      </c>
    </row>
  </sheetData>
  <sheetProtection algorithmName="SHA-512" hashValue="0lqVevdljSHy8H4mSvKg1u7jn0A66Tcm0bZrGxzvpcQO5qK52uZiYC0m5isNxG/dZPxtss8vCjwty8ibdJqDAw==" saltValue="tANJvy+Pe4YCCVLwuW85CA==" spinCount="100000" sheet="1" selectLockedCells="1"/>
  <mergeCells count="5">
    <mergeCell ref="A1:F1"/>
    <mergeCell ref="A10:A11"/>
    <mergeCell ref="A20:A21"/>
    <mergeCell ref="A30:A31"/>
    <mergeCell ref="A40:A41"/>
  </mergeCells>
  <pageMargins left="0.7" right="0.7" top="0.75" bottom="0.75" header="0.3" footer="0.3"/>
  <pageSetup orientation="portrait" r:id="rId1"/>
  <ignoredErrors>
    <ignoredError sqref="H42:H4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0"/>
  <sheetViews>
    <sheetView topLeftCell="A37" zoomScale="80" zoomScaleNormal="80" workbookViewId="0">
      <selection activeCell="K47" sqref="K46:K47"/>
    </sheetView>
  </sheetViews>
  <sheetFormatPr defaultColWidth="9.140625" defaultRowHeight="15" x14ac:dyDescent="0.25"/>
  <cols>
    <col min="1" max="1" width="28.140625" style="26" customWidth="1"/>
    <col min="2" max="2" width="29.140625" style="26" customWidth="1"/>
    <col min="3" max="4" width="39.140625" style="26" customWidth="1"/>
    <col min="5" max="5" width="17.85546875" style="26" customWidth="1"/>
    <col min="6" max="16384" width="9.140625" style="26"/>
  </cols>
  <sheetData>
    <row r="1" spans="1:7" ht="78" customHeight="1" thickBot="1" x14ac:dyDescent="0.55000000000000004">
      <c r="A1" s="157" t="s">
        <v>93</v>
      </c>
      <c r="B1" s="157"/>
      <c r="C1" s="157"/>
      <c r="D1" s="157"/>
      <c r="E1" s="40" t="str">
        <f>'Tableau Budgétaire 1 Détails'!I1</f>
        <v>X-00</v>
      </c>
      <c r="F1" s="97"/>
      <c r="G1" s="97"/>
    </row>
    <row r="2" spans="1:7" ht="15.75" thickBot="1" x14ac:dyDescent="0.3">
      <c r="A2" s="3"/>
      <c r="B2" s="3"/>
      <c r="C2" s="3"/>
      <c r="D2" s="3"/>
      <c r="E2" s="3"/>
      <c r="F2" s="98"/>
      <c r="G2" s="98"/>
    </row>
    <row r="3" spans="1:7" ht="15.75" thickBot="1" x14ac:dyDescent="0.3">
      <c r="A3" s="38" t="s">
        <v>58</v>
      </c>
      <c r="B3" s="117">
        <f>'Tableau Budgétaire 1 Détails'!E3</f>
        <v>0</v>
      </c>
      <c r="C3"/>
      <c r="D3" s="99" t="s">
        <v>24</v>
      </c>
      <c r="E3"/>
    </row>
    <row r="4" spans="1:7" ht="30.75" thickBot="1" x14ac:dyDescent="0.3">
      <c r="A4" s="38" t="s">
        <v>59</v>
      </c>
      <c r="B4" s="117">
        <f>'Tableau Budgétaire 1 Détails'!E4</f>
        <v>0</v>
      </c>
      <c r="C4"/>
      <c r="D4" s="103" t="s">
        <v>35</v>
      </c>
      <c r="E4"/>
    </row>
    <row r="5" spans="1:7" ht="15.75" thickBot="1" x14ac:dyDescent="0.3">
      <c r="A5" s="38" t="s">
        <v>60</v>
      </c>
      <c r="B5" s="117">
        <f>'Tableau Budgétaire 1 Détails'!E5</f>
        <v>0</v>
      </c>
      <c r="C5"/>
      <c r="D5" s="104" t="s">
        <v>36</v>
      </c>
      <c r="E5"/>
    </row>
    <row r="6" spans="1:7" ht="15.75" thickBot="1" x14ac:dyDescent="0.3">
      <c r="A6" s="38" t="s">
        <v>61</v>
      </c>
      <c r="B6" s="118">
        <f>'Tableau Budgétaire 1 Détails'!$E$8</f>
        <v>0</v>
      </c>
      <c r="C6"/>
      <c r="D6" s="105" t="s">
        <v>81</v>
      </c>
      <c r="E6"/>
    </row>
    <row r="7" spans="1:7" ht="15.75" thickBot="1" x14ac:dyDescent="0.3">
      <c r="A7"/>
      <c r="B7"/>
      <c r="C7"/>
      <c r="D7"/>
      <c r="E7"/>
    </row>
    <row r="8" spans="1:7" ht="16.5" thickBot="1" x14ac:dyDescent="0.3">
      <c r="A8" s="165" t="s">
        <v>89</v>
      </c>
      <c r="B8" s="165"/>
      <c r="C8" s="165"/>
      <c r="D8" s="165"/>
      <c r="E8" s="165"/>
    </row>
    <row r="9" spans="1:7" ht="16.5" thickBot="1" x14ac:dyDescent="0.3">
      <c r="A9" s="100" t="s">
        <v>0</v>
      </c>
      <c r="B9" s="100" t="s">
        <v>1</v>
      </c>
      <c r="C9" s="100" t="s">
        <v>2</v>
      </c>
      <c r="D9" s="100" t="s">
        <v>3</v>
      </c>
      <c r="E9" s="101" t="s">
        <v>4</v>
      </c>
    </row>
    <row r="10" spans="1:7" ht="31.5" x14ac:dyDescent="0.25">
      <c r="A10" s="102" t="s">
        <v>74</v>
      </c>
      <c r="B10" s="102" t="s">
        <v>57</v>
      </c>
      <c r="C10" s="102" t="s">
        <v>75</v>
      </c>
      <c r="D10" s="102" t="s">
        <v>76</v>
      </c>
      <c r="E10" s="102" t="s">
        <v>77</v>
      </c>
    </row>
    <row r="11" spans="1:7" x14ac:dyDescent="0.25">
      <c r="A11" s="36"/>
      <c r="B11" s="35"/>
      <c r="C11" s="35"/>
      <c r="D11" s="36"/>
      <c r="E11" s="37"/>
    </row>
    <row r="12" spans="1:7" x14ac:dyDescent="0.25">
      <c r="A12" s="36"/>
      <c r="B12" s="35"/>
      <c r="C12" s="35"/>
      <c r="D12" s="36"/>
      <c r="E12" s="37"/>
    </row>
    <row r="13" spans="1:7" x14ac:dyDescent="0.25">
      <c r="A13" s="36"/>
      <c r="B13" s="35"/>
      <c r="C13" s="35"/>
      <c r="D13" s="36"/>
      <c r="E13" s="37"/>
    </row>
    <row r="14" spans="1:7" x14ac:dyDescent="0.25">
      <c r="A14" s="36"/>
      <c r="B14" s="35"/>
      <c r="C14" s="35"/>
      <c r="D14" s="36"/>
      <c r="E14" s="37"/>
    </row>
    <row r="15" spans="1:7" x14ac:dyDescent="0.25">
      <c r="A15" s="36"/>
      <c r="B15" s="35"/>
      <c r="C15" s="35"/>
      <c r="D15" s="36"/>
      <c r="E15" s="37"/>
    </row>
    <row r="16" spans="1:7" x14ac:dyDescent="0.25">
      <c r="A16" s="36"/>
      <c r="B16" s="35"/>
      <c r="C16" s="35"/>
      <c r="D16" s="36"/>
      <c r="E16" s="37"/>
    </row>
    <row r="17" spans="1:5" x14ac:dyDescent="0.25">
      <c r="A17" s="36"/>
      <c r="B17" s="35"/>
      <c r="C17" s="35"/>
      <c r="D17" s="36"/>
      <c r="E17" s="37"/>
    </row>
    <row r="18" spans="1:5" x14ac:dyDescent="0.25">
      <c r="A18" s="36"/>
      <c r="B18" s="35"/>
      <c r="C18" s="35"/>
      <c r="D18" s="36"/>
      <c r="E18" s="37"/>
    </row>
    <row r="19" spans="1:5" x14ac:dyDescent="0.25">
      <c r="A19" s="36"/>
      <c r="B19" s="35"/>
      <c r="C19" s="35"/>
      <c r="D19" s="36"/>
      <c r="E19" s="37"/>
    </row>
    <row r="20" spans="1:5" x14ac:dyDescent="0.25">
      <c r="A20" s="36"/>
      <c r="B20" s="35"/>
      <c r="C20" s="35"/>
      <c r="D20" s="36"/>
      <c r="E20" s="37"/>
    </row>
    <row r="21" spans="1:5" x14ac:dyDescent="0.25">
      <c r="A21" s="36"/>
      <c r="B21" s="35"/>
      <c r="C21" s="35"/>
      <c r="D21" s="36"/>
      <c r="E21" s="37"/>
    </row>
    <row r="22" spans="1:5" x14ac:dyDescent="0.25">
      <c r="A22" s="36"/>
      <c r="B22" s="35"/>
      <c r="C22" s="35"/>
      <c r="D22" s="36"/>
      <c r="E22" s="37"/>
    </row>
    <row r="23" spans="1:5" x14ac:dyDescent="0.25">
      <c r="A23" s="36"/>
      <c r="B23" s="35"/>
      <c r="C23" s="35"/>
      <c r="D23" s="36"/>
      <c r="E23" s="37"/>
    </row>
    <row r="24" spans="1:5" x14ac:dyDescent="0.25">
      <c r="A24" s="36"/>
      <c r="B24" s="35"/>
      <c r="C24" s="35"/>
      <c r="D24" s="36"/>
      <c r="E24" s="37"/>
    </row>
    <row r="25" spans="1:5" x14ac:dyDescent="0.25">
      <c r="A25" s="36"/>
      <c r="B25" s="35"/>
      <c r="C25" s="35"/>
      <c r="D25" s="36"/>
      <c r="E25" s="37"/>
    </row>
    <row r="26" spans="1:5" x14ac:dyDescent="0.25">
      <c r="A26" s="36"/>
      <c r="B26" s="35"/>
      <c r="C26" s="35"/>
      <c r="D26" s="36"/>
      <c r="E26" s="37"/>
    </row>
    <row r="27" spans="1:5" x14ac:dyDescent="0.25">
      <c r="A27" s="36"/>
      <c r="B27" s="35"/>
      <c r="C27" s="35"/>
      <c r="D27" s="36"/>
      <c r="E27" s="37"/>
    </row>
    <row r="28" spans="1:5" x14ac:dyDescent="0.25">
      <c r="A28" s="36"/>
      <c r="B28" s="35"/>
      <c r="C28" s="35"/>
      <c r="D28" s="36"/>
      <c r="E28" s="37"/>
    </row>
    <row r="29" spans="1:5" x14ac:dyDescent="0.25">
      <c r="A29" s="36"/>
      <c r="B29" s="35"/>
      <c r="C29" s="35"/>
      <c r="D29" s="36"/>
      <c r="E29" s="37"/>
    </row>
    <row r="30" spans="1:5" x14ac:dyDescent="0.25">
      <c r="A30" s="36"/>
      <c r="B30" s="35"/>
      <c r="C30" s="35"/>
      <c r="D30" s="36"/>
      <c r="E30" s="37"/>
    </row>
    <row r="32" spans="1:5" ht="15.75" thickBot="1" x14ac:dyDescent="0.3"/>
    <row r="33" spans="1:5" ht="16.5" thickBot="1" x14ac:dyDescent="0.3">
      <c r="A33" s="165" t="s">
        <v>90</v>
      </c>
      <c r="B33" s="165"/>
      <c r="C33" s="165"/>
      <c r="D33" s="165"/>
      <c r="E33" s="165"/>
    </row>
    <row r="34" spans="1:5" ht="16.5" thickBot="1" x14ac:dyDescent="0.3">
      <c r="A34" s="100" t="s">
        <v>0</v>
      </c>
      <c r="B34" s="100" t="s">
        <v>1</v>
      </c>
      <c r="C34" s="100" t="s">
        <v>2</v>
      </c>
      <c r="D34" s="100" t="s">
        <v>3</v>
      </c>
      <c r="E34" s="101" t="s">
        <v>4</v>
      </c>
    </row>
    <row r="35" spans="1:5" ht="31.5" x14ac:dyDescent="0.25">
      <c r="A35" s="102" t="s">
        <v>74</v>
      </c>
      <c r="B35" s="102" t="s">
        <v>57</v>
      </c>
      <c r="C35" s="102" t="s">
        <v>75</v>
      </c>
      <c r="D35" s="102" t="s">
        <v>76</v>
      </c>
      <c r="E35" s="102" t="s">
        <v>77</v>
      </c>
    </row>
    <row r="36" spans="1:5" x14ac:dyDescent="0.25">
      <c r="A36" s="36"/>
      <c r="B36" s="35"/>
      <c r="C36" s="35"/>
      <c r="D36" s="36"/>
      <c r="E36" s="37"/>
    </row>
    <row r="37" spans="1:5" x14ac:dyDescent="0.25">
      <c r="A37" s="36"/>
      <c r="B37" s="35"/>
      <c r="C37" s="35"/>
      <c r="D37" s="36"/>
      <c r="E37" s="37"/>
    </row>
    <row r="38" spans="1:5" x14ac:dyDescent="0.25">
      <c r="A38" s="36"/>
      <c r="B38" s="35"/>
      <c r="C38" s="35"/>
      <c r="D38" s="36"/>
      <c r="E38" s="37"/>
    </row>
    <row r="39" spans="1:5" x14ac:dyDescent="0.25">
      <c r="A39" s="36"/>
      <c r="B39" s="35"/>
      <c r="C39" s="35"/>
      <c r="D39" s="36"/>
      <c r="E39" s="37"/>
    </row>
    <row r="40" spans="1:5" x14ac:dyDescent="0.25">
      <c r="A40" s="36"/>
      <c r="B40" s="35"/>
      <c r="C40" s="35"/>
      <c r="D40" s="36"/>
      <c r="E40" s="37"/>
    </row>
    <row r="41" spans="1:5" x14ac:dyDescent="0.25">
      <c r="A41" s="36"/>
      <c r="B41" s="35"/>
      <c r="C41" s="35"/>
      <c r="D41" s="36"/>
      <c r="E41" s="37"/>
    </row>
    <row r="42" spans="1:5" x14ac:dyDescent="0.25">
      <c r="A42" s="36"/>
      <c r="B42" s="35"/>
      <c r="C42" s="35"/>
      <c r="D42" s="36"/>
      <c r="E42" s="37"/>
    </row>
    <row r="43" spans="1:5" x14ac:dyDescent="0.25">
      <c r="A43" s="36"/>
      <c r="B43" s="35"/>
      <c r="C43" s="35"/>
      <c r="D43" s="36"/>
      <c r="E43" s="37"/>
    </row>
    <row r="44" spans="1:5" x14ac:dyDescent="0.25">
      <c r="A44" s="36"/>
      <c r="B44" s="35"/>
      <c r="C44" s="35"/>
      <c r="D44" s="36"/>
      <c r="E44" s="37"/>
    </row>
    <row r="45" spans="1:5" x14ac:dyDescent="0.25">
      <c r="A45" s="36"/>
      <c r="B45" s="35"/>
      <c r="C45" s="35"/>
      <c r="D45" s="36"/>
      <c r="E45" s="37"/>
    </row>
    <row r="46" spans="1:5" x14ac:dyDescent="0.25">
      <c r="A46" s="36"/>
      <c r="B46" s="35"/>
      <c r="C46" s="35"/>
      <c r="D46" s="36"/>
      <c r="E46" s="37"/>
    </row>
    <row r="47" spans="1:5" x14ac:dyDescent="0.25">
      <c r="A47" s="36"/>
      <c r="B47" s="35"/>
      <c r="C47" s="35"/>
      <c r="D47" s="36"/>
      <c r="E47" s="37"/>
    </row>
    <row r="48" spans="1:5" x14ac:dyDescent="0.25">
      <c r="A48" s="36"/>
      <c r="B48" s="35"/>
      <c r="C48" s="35"/>
      <c r="D48" s="36"/>
      <c r="E48" s="37"/>
    </row>
    <row r="49" spans="1:5" x14ac:dyDescent="0.25">
      <c r="A49" s="36"/>
      <c r="B49" s="35"/>
      <c r="C49" s="35"/>
      <c r="D49" s="36"/>
      <c r="E49" s="37"/>
    </row>
    <row r="50" spans="1:5" x14ac:dyDescent="0.25">
      <c r="A50" s="36"/>
      <c r="B50" s="35"/>
      <c r="C50" s="35"/>
      <c r="D50" s="36"/>
      <c r="E50" s="37"/>
    </row>
    <row r="51" spans="1:5" x14ac:dyDescent="0.25">
      <c r="A51" s="36"/>
      <c r="B51" s="35"/>
      <c r="C51" s="35"/>
      <c r="D51" s="36"/>
      <c r="E51" s="37"/>
    </row>
    <row r="52" spans="1:5" x14ac:dyDescent="0.25">
      <c r="A52" s="36"/>
      <c r="B52" s="35"/>
      <c r="C52" s="35"/>
      <c r="D52" s="36"/>
      <c r="E52" s="37"/>
    </row>
    <row r="53" spans="1:5" x14ac:dyDescent="0.25">
      <c r="A53" s="36"/>
      <c r="B53" s="35"/>
      <c r="C53" s="35"/>
      <c r="D53" s="36"/>
      <c r="E53" s="37"/>
    </row>
    <row r="54" spans="1:5" x14ac:dyDescent="0.25">
      <c r="A54" s="36"/>
      <c r="B54" s="35"/>
      <c r="C54" s="35"/>
      <c r="D54" s="36"/>
      <c r="E54" s="37"/>
    </row>
    <row r="55" spans="1:5" x14ac:dyDescent="0.25">
      <c r="A55" s="36"/>
      <c r="B55" s="35"/>
      <c r="C55" s="35"/>
      <c r="D55" s="36"/>
      <c r="E55" s="37"/>
    </row>
    <row r="57" spans="1:5" ht="15.75" thickBot="1" x14ac:dyDescent="0.3"/>
    <row r="58" spans="1:5" ht="16.5" thickBot="1" x14ac:dyDescent="0.3">
      <c r="A58" s="165" t="s">
        <v>94</v>
      </c>
      <c r="B58" s="165"/>
      <c r="C58" s="165"/>
      <c r="D58" s="165"/>
      <c r="E58" s="165"/>
    </row>
    <row r="59" spans="1:5" ht="16.5" thickBot="1" x14ac:dyDescent="0.3">
      <c r="A59" s="100" t="s">
        <v>0</v>
      </c>
      <c r="B59" s="100" t="s">
        <v>1</v>
      </c>
      <c r="C59" s="100" t="s">
        <v>2</v>
      </c>
      <c r="D59" s="100" t="s">
        <v>3</v>
      </c>
      <c r="E59" s="101" t="s">
        <v>4</v>
      </c>
    </row>
    <row r="60" spans="1:5" ht="31.5" x14ac:dyDescent="0.25">
      <c r="A60" s="102" t="s">
        <v>74</v>
      </c>
      <c r="B60" s="102" t="s">
        <v>57</v>
      </c>
      <c r="C60" s="102" t="s">
        <v>75</v>
      </c>
      <c r="D60" s="102" t="s">
        <v>76</v>
      </c>
      <c r="E60" s="102" t="s">
        <v>77</v>
      </c>
    </row>
    <row r="61" spans="1:5" x14ac:dyDescent="0.25">
      <c r="A61" s="36"/>
      <c r="B61" s="35"/>
      <c r="C61" s="35"/>
      <c r="D61" s="36"/>
      <c r="E61" s="37"/>
    </row>
    <row r="62" spans="1:5" x14ac:dyDescent="0.25">
      <c r="A62" s="36"/>
      <c r="B62" s="35"/>
      <c r="C62" s="35"/>
      <c r="D62" s="36"/>
      <c r="E62" s="37"/>
    </row>
    <row r="63" spans="1:5" x14ac:dyDescent="0.25">
      <c r="A63" s="36"/>
      <c r="B63" s="35"/>
      <c r="C63" s="35"/>
      <c r="D63" s="36"/>
      <c r="E63" s="37"/>
    </row>
    <row r="64" spans="1:5" x14ac:dyDescent="0.25">
      <c r="A64" s="36"/>
      <c r="B64" s="35"/>
      <c r="C64" s="35"/>
      <c r="D64" s="36"/>
      <c r="E64" s="37"/>
    </row>
    <row r="65" spans="1:5" x14ac:dyDescent="0.25">
      <c r="A65" s="36"/>
      <c r="B65" s="35"/>
      <c r="C65" s="35"/>
      <c r="D65" s="36"/>
      <c r="E65" s="37"/>
    </row>
    <row r="66" spans="1:5" x14ac:dyDescent="0.25">
      <c r="A66" s="36"/>
      <c r="B66" s="35"/>
      <c r="C66" s="35"/>
      <c r="D66" s="36"/>
      <c r="E66" s="37"/>
    </row>
    <row r="67" spans="1:5" x14ac:dyDescent="0.25">
      <c r="A67" s="36"/>
      <c r="B67" s="35"/>
      <c r="C67" s="35"/>
      <c r="D67" s="36"/>
      <c r="E67" s="37"/>
    </row>
    <row r="68" spans="1:5" x14ac:dyDescent="0.25">
      <c r="A68" s="36"/>
      <c r="B68" s="35"/>
      <c r="C68" s="35"/>
      <c r="D68" s="36"/>
      <c r="E68" s="37"/>
    </row>
    <row r="69" spans="1:5" x14ac:dyDescent="0.25">
      <c r="A69" s="36"/>
      <c r="B69" s="35"/>
      <c r="C69" s="35"/>
      <c r="D69" s="36"/>
      <c r="E69" s="37"/>
    </row>
    <row r="70" spans="1:5" x14ac:dyDescent="0.25">
      <c r="A70" s="36"/>
      <c r="B70" s="35"/>
      <c r="C70" s="35"/>
      <c r="D70" s="36"/>
      <c r="E70" s="37"/>
    </row>
    <row r="71" spans="1:5" x14ac:dyDescent="0.25">
      <c r="A71" s="36"/>
      <c r="B71" s="35"/>
      <c r="C71" s="35"/>
      <c r="D71" s="36"/>
      <c r="E71" s="37"/>
    </row>
    <row r="72" spans="1:5" x14ac:dyDescent="0.25">
      <c r="A72" s="36"/>
      <c r="B72" s="35"/>
      <c r="C72" s="35"/>
      <c r="D72" s="36"/>
      <c r="E72" s="37"/>
    </row>
    <row r="73" spans="1:5" x14ac:dyDescent="0.25">
      <c r="A73" s="36"/>
      <c r="B73" s="35"/>
      <c r="C73" s="35"/>
      <c r="D73" s="36"/>
      <c r="E73" s="37"/>
    </row>
    <row r="74" spans="1:5" x14ac:dyDescent="0.25">
      <c r="A74" s="36"/>
      <c r="B74" s="35"/>
      <c r="C74" s="35"/>
      <c r="D74" s="36"/>
      <c r="E74" s="37"/>
    </row>
    <row r="75" spans="1:5" x14ac:dyDescent="0.25">
      <c r="A75" s="36"/>
      <c r="B75" s="35"/>
      <c r="C75" s="35"/>
      <c r="D75" s="36"/>
      <c r="E75" s="37"/>
    </row>
    <row r="76" spans="1:5" x14ac:dyDescent="0.25">
      <c r="A76" s="36"/>
      <c r="B76" s="35"/>
      <c r="C76" s="35"/>
      <c r="D76" s="36"/>
      <c r="E76" s="37"/>
    </row>
    <row r="77" spans="1:5" x14ac:dyDescent="0.25">
      <c r="A77" s="36"/>
      <c r="B77" s="35"/>
      <c r="C77" s="35"/>
      <c r="D77" s="36"/>
      <c r="E77" s="37"/>
    </row>
    <row r="78" spans="1:5" x14ac:dyDescent="0.25">
      <c r="A78" s="36"/>
      <c r="B78" s="35"/>
      <c r="C78" s="35"/>
      <c r="D78" s="36"/>
      <c r="E78" s="37"/>
    </row>
    <row r="79" spans="1:5" x14ac:dyDescent="0.25">
      <c r="A79" s="36"/>
      <c r="B79" s="35"/>
      <c r="C79" s="35"/>
      <c r="D79" s="36"/>
      <c r="E79" s="37"/>
    </row>
    <row r="80" spans="1:5" x14ac:dyDescent="0.25">
      <c r="A80" s="36"/>
      <c r="B80" s="35"/>
      <c r="C80" s="35"/>
      <c r="D80" s="36"/>
      <c r="E80" s="37"/>
    </row>
  </sheetData>
  <sheetProtection algorithmName="SHA-512" hashValue="9yq4ZENZcQQ+52xo4Rec+0JWfvyCQzqGVN8e5QxU4uZW3ZjxvivouEpLjEknEvFiGS3iqwuzJ7sH/MVYKYaclw==" saltValue="qEwLCNZcmRvtLIBOdrdQbA==" spinCount="100000" sheet="1" selectLockedCells="1"/>
  <mergeCells count="4">
    <mergeCell ref="A1:D1"/>
    <mergeCell ref="A8:E8"/>
    <mergeCell ref="A33:E33"/>
    <mergeCell ref="A58:E58"/>
  </mergeCells>
  <conditionalFormatting sqref="D4:D6">
    <cfRule type="containsText" dxfId="3" priority="1" operator="containsText" text="Recipient 3">
      <formula>NOT(ISERROR(SEARCH("Recipient 3",D4)))</formula>
    </cfRule>
    <cfRule type="containsText" dxfId="2" priority="2" operator="containsText" text="Recipient 3">
      <formula>NOT(ISERROR(SEARCH("Recipient 3",D4)))</formula>
    </cfRule>
    <cfRule type="containsText" dxfId="1" priority="3" operator="containsText" text="Recipient 2">
      <formula>NOT(ISERROR(SEARCH("Recipient 2",D4)))</formula>
    </cfRule>
    <cfRule type="containsText" dxfId="0" priority="4" operator="containsText" text="Recipient 1">
      <formula>NOT(ISERROR(SEARCH("Recipient 1",D4)))</formula>
    </cfRule>
  </conditionalFormatting>
  <dataValidations xWindow="123" yWindow="558" count="3">
    <dataValidation allowBlank="1" showInputMessage="1" showErrorMessage="1" prompt="Identify the source of the funds" sqref="C11:C30 C36:C55 C61:C80" xr:uid="{00000000-0002-0000-0300-000000000000}"/>
    <dataValidation type="list" allowBlank="1" showInputMessage="1" showErrorMessage="1" prompt="Choisir une catégorie de dépense de la liste et entrer les détails dans la colonne B" sqref="A61:A80 A11:A30 A36:A55" xr:uid="{00000000-0002-0000-0300-000001000000}">
      <formula1>"Honoraires et services professionnel, Équipement et installations, Déplacements, Autres coûts"</formula1>
    </dataValidation>
    <dataValidation type="list" allowBlank="1" showInputMessage="1" showErrorMessage="1" prompt="Indiquer le Type de Contribution (contribution en nature ou en espèces)" sqref="D11:D30 D36:D55 D61:D80" xr:uid="{00000000-0002-0000-0300-000004000000}">
      <formula1>"en nature, en espèces"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0"/>
  <sheetViews>
    <sheetView workbookViewId="0">
      <selection activeCell="L6" sqref="L6"/>
    </sheetView>
  </sheetViews>
  <sheetFormatPr defaultRowHeight="15" x14ac:dyDescent="0.25"/>
  <cols>
    <col min="1" max="3" width="12.85546875" customWidth="1"/>
    <col min="4" max="4" width="20" customWidth="1"/>
    <col min="5" max="5" width="44.7109375" customWidth="1"/>
    <col min="6" max="13" width="12.85546875" customWidth="1"/>
    <col min="14" max="14" width="22.28515625" customWidth="1"/>
    <col min="15" max="15" width="23" customWidth="1"/>
    <col min="16" max="16" width="31.42578125" customWidth="1"/>
  </cols>
  <sheetData>
    <row r="1" spans="1:16" x14ac:dyDescent="0.25">
      <c r="A1" s="56" t="str">
        <f>'Tableau Budgétaire 1 Détails'!A12</f>
        <v>2021-2022</v>
      </c>
      <c r="B1" s="57" t="str">
        <f>'Tableau Budgétaire 1 Détails'!B12</f>
        <v>X-00</v>
      </c>
      <c r="C1" s="57">
        <f>'Tableau Budgétaire 1 Détails'!C12</f>
        <v>1</v>
      </c>
      <c r="D1" s="57" t="str">
        <f>'Tableau Budgétaire 1 Détails'!D12</f>
        <v>Déplacements</v>
      </c>
      <c r="E1" s="57">
        <f>'Tableau Budgétaire 1 Détails'!E12</f>
        <v>0</v>
      </c>
      <c r="F1" s="57">
        <f>'Tableau Budgétaire 1 Détails'!F12</f>
        <v>0</v>
      </c>
      <c r="G1" s="57">
        <f>'Tableau Budgétaire 1 Détails'!G12</f>
        <v>0</v>
      </c>
      <c r="H1" s="57">
        <f>'Tableau Budgétaire 1 Détails'!H12</f>
        <v>0</v>
      </c>
      <c r="I1" s="57">
        <f>'Tableau Budgétaire 1 Détails'!I12</f>
        <v>0</v>
      </c>
      <c r="J1" s="57">
        <f>'Tableau Budgétaire 1 Détails'!J12</f>
        <v>0</v>
      </c>
      <c r="K1" s="57">
        <f>'Tableau Budgétaire 1 Détails'!K12</f>
        <v>0</v>
      </c>
      <c r="L1" s="57">
        <f>'Tableau Budgétaire 1 Détails'!L12</f>
        <v>0</v>
      </c>
      <c r="M1" s="57">
        <f>'Tableau Budgétaire 1 Détails'!M12</f>
        <v>0</v>
      </c>
      <c r="N1" s="57">
        <f>'Tableau Budgétaire 1 Détails'!N12</f>
        <v>0</v>
      </c>
      <c r="O1" s="57" t="str">
        <f>'Tableau Budgétaire 1 Détails'!O12</f>
        <v>bénéficaire invalide</v>
      </c>
      <c r="P1" s="58" t="e">
        <f>'Tableau Budgétaire 1 Détails'!#REF!</f>
        <v>#REF!</v>
      </c>
    </row>
    <row r="2" spans="1:16" x14ac:dyDescent="0.25">
      <c r="A2" s="56" t="str">
        <f>'Tableau Budgétaire 1 Détails'!A13</f>
        <v>2021-2022</v>
      </c>
      <c r="B2" s="57" t="str">
        <f>'Tableau Budgétaire 1 Détails'!B13</f>
        <v>X-00</v>
      </c>
      <c r="C2" s="57">
        <f>'Tableau Budgétaire 1 Détails'!C13</f>
        <v>2</v>
      </c>
      <c r="D2" s="57" t="str">
        <f>'Tableau Budgétaire 1 Détails'!D13</f>
        <v>Déplacements</v>
      </c>
      <c r="E2" s="57">
        <f>'Tableau Budgétaire 1 Détails'!E13</f>
        <v>0</v>
      </c>
      <c r="F2" s="57">
        <f>'Tableau Budgétaire 1 Détails'!F13</f>
        <v>0</v>
      </c>
      <c r="G2" s="57">
        <f>'Tableau Budgétaire 1 Détails'!G13</f>
        <v>0</v>
      </c>
      <c r="H2" s="57">
        <f>'Tableau Budgétaire 1 Détails'!H13</f>
        <v>0</v>
      </c>
      <c r="I2" s="57">
        <f>'Tableau Budgétaire 1 Détails'!I13</f>
        <v>0</v>
      </c>
      <c r="J2" s="57">
        <f>'Tableau Budgétaire 1 Détails'!J13</f>
        <v>0</v>
      </c>
      <c r="K2" s="57">
        <f>'Tableau Budgétaire 1 Détails'!K13</f>
        <v>0</v>
      </c>
      <c r="L2" s="57">
        <f>'Tableau Budgétaire 1 Détails'!L13</f>
        <v>0</v>
      </c>
      <c r="M2" s="57">
        <f>'Tableau Budgétaire 1 Détails'!M13</f>
        <v>0</v>
      </c>
      <c r="N2" s="57">
        <f>'Tableau Budgétaire 1 Détails'!N13</f>
        <v>0</v>
      </c>
      <c r="O2" s="57" t="str">
        <f>'Tableau Budgétaire 1 Détails'!O13</f>
        <v>bénéficaire invalide</v>
      </c>
      <c r="P2" s="58" t="e">
        <f>'Tableau Budgétaire 1 Détails'!#REF!</f>
        <v>#REF!</v>
      </c>
    </row>
    <row r="3" spans="1:16" x14ac:dyDescent="0.25">
      <c r="A3" s="56" t="str">
        <f>'Tableau Budgétaire 1 Détails'!A14</f>
        <v>2021-2022</v>
      </c>
      <c r="B3" s="57" t="str">
        <f>'Tableau Budgétaire 1 Détails'!B14</f>
        <v>X-00</v>
      </c>
      <c r="C3" s="57">
        <f>'Tableau Budgétaire 1 Détails'!C14</f>
        <v>3</v>
      </c>
      <c r="D3" s="57" t="str">
        <f>'Tableau Budgétaire 1 Détails'!D14</f>
        <v>Déplacements</v>
      </c>
      <c r="E3" s="57">
        <f>'Tableau Budgétaire 1 Détails'!E14</f>
        <v>0</v>
      </c>
      <c r="F3" s="57">
        <f>'Tableau Budgétaire 1 Détails'!F14</f>
        <v>0</v>
      </c>
      <c r="G3" s="57">
        <f>'Tableau Budgétaire 1 Détails'!G14</f>
        <v>0</v>
      </c>
      <c r="H3" s="57">
        <f>'Tableau Budgétaire 1 Détails'!H14</f>
        <v>0</v>
      </c>
      <c r="I3" s="57">
        <f>'Tableau Budgétaire 1 Détails'!I14</f>
        <v>0</v>
      </c>
      <c r="J3" s="57">
        <f>'Tableau Budgétaire 1 Détails'!J14</f>
        <v>0</v>
      </c>
      <c r="K3" s="57">
        <f>'Tableau Budgétaire 1 Détails'!K14</f>
        <v>0</v>
      </c>
      <c r="L3" s="57">
        <f>'Tableau Budgétaire 1 Détails'!L14</f>
        <v>0</v>
      </c>
      <c r="M3" s="57">
        <f>'Tableau Budgétaire 1 Détails'!M14</f>
        <v>0</v>
      </c>
      <c r="N3" s="57">
        <f>'Tableau Budgétaire 1 Détails'!N14</f>
        <v>0</v>
      </c>
      <c r="O3" s="57" t="str">
        <f>'Tableau Budgétaire 1 Détails'!O14</f>
        <v>bénéficaire invalide</v>
      </c>
      <c r="P3" s="58" t="e">
        <f>'Tableau Budgétaire 1 Détails'!#REF!</f>
        <v>#REF!</v>
      </c>
    </row>
    <row r="4" spans="1:16" x14ac:dyDescent="0.25">
      <c r="A4" s="56" t="str">
        <f>'Tableau Budgétaire 1 Détails'!A15</f>
        <v>2021-2022</v>
      </c>
      <c r="B4" s="57" t="str">
        <f>'Tableau Budgétaire 1 Détails'!B15</f>
        <v>X-00</v>
      </c>
      <c r="C4" s="57">
        <f>'Tableau Budgétaire 1 Détails'!C15</f>
        <v>4</v>
      </c>
      <c r="D4" s="57" t="str">
        <f>'Tableau Budgétaire 1 Détails'!D15</f>
        <v>Déplacements</v>
      </c>
      <c r="E4" s="57">
        <f>'Tableau Budgétaire 1 Détails'!E15</f>
        <v>0</v>
      </c>
      <c r="F4" s="57">
        <f>'Tableau Budgétaire 1 Détails'!F15</f>
        <v>0</v>
      </c>
      <c r="G4" s="57">
        <f>'Tableau Budgétaire 1 Détails'!G15</f>
        <v>0</v>
      </c>
      <c r="H4" s="57">
        <f>'Tableau Budgétaire 1 Détails'!H15</f>
        <v>0</v>
      </c>
      <c r="I4" s="57">
        <f>'Tableau Budgétaire 1 Détails'!I15</f>
        <v>0</v>
      </c>
      <c r="J4" s="57">
        <f>'Tableau Budgétaire 1 Détails'!J15</f>
        <v>0</v>
      </c>
      <c r="K4" s="57">
        <f>'Tableau Budgétaire 1 Détails'!K15</f>
        <v>0</v>
      </c>
      <c r="L4" s="57">
        <f>'Tableau Budgétaire 1 Détails'!L15</f>
        <v>0</v>
      </c>
      <c r="M4" s="57">
        <f>'Tableau Budgétaire 1 Détails'!M15</f>
        <v>0</v>
      </c>
      <c r="N4" s="57">
        <f>'Tableau Budgétaire 1 Détails'!N15</f>
        <v>0</v>
      </c>
      <c r="O4" s="57" t="str">
        <f>'Tableau Budgétaire 1 Détails'!O15</f>
        <v>bénéficaire invalide</v>
      </c>
      <c r="P4" s="58" t="e">
        <f>'Tableau Budgétaire 1 Détails'!#REF!</f>
        <v>#REF!</v>
      </c>
    </row>
    <row r="5" spans="1:16" x14ac:dyDescent="0.25">
      <c r="A5" s="56" t="str">
        <f>'Tableau Budgétaire 1 Détails'!A16</f>
        <v>2021-2022</v>
      </c>
      <c r="B5" s="57" t="str">
        <f>'Tableau Budgétaire 1 Détails'!B16</f>
        <v>X-00</v>
      </c>
      <c r="C5" s="57">
        <f>'Tableau Budgétaire 1 Détails'!C16</f>
        <v>5</v>
      </c>
      <c r="D5" s="57" t="str">
        <f>'Tableau Budgétaire 1 Détails'!D16</f>
        <v>Déplacements</v>
      </c>
      <c r="E5" s="57">
        <f>'Tableau Budgétaire 1 Détails'!E16</f>
        <v>0</v>
      </c>
      <c r="F5" s="57">
        <f>'Tableau Budgétaire 1 Détails'!F16</f>
        <v>0</v>
      </c>
      <c r="G5" s="57">
        <f>'Tableau Budgétaire 1 Détails'!G16</f>
        <v>0</v>
      </c>
      <c r="H5" s="57">
        <f>'Tableau Budgétaire 1 Détails'!H16</f>
        <v>0</v>
      </c>
      <c r="I5" s="57">
        <f>'Tableau Budgétaire 1 Détails'!I16</f>
        <v>0</v>
      </c>
      <c r="J5" s="57">
        <f>'Tableau Budgétaire 1 Détails'!J16</f>
        <v>0</v>
      </c>
      <c r="K5" s="57">
        <f>'Tableau Budgétaire 1 Détails'!K16</f>
        <v>0</v>
      </c>
      <c r="L5" s="57">
        <f>'Tableau Budgétaire 1 Détails'!L16</f>
        <v>0</v>
      </c>
      <c r="M5" s="57">
        <f>'Tableau Budgétaire 1 Détails'!M16</f>
        <v>0</v>
      </c>
      <c r="N5" s="57">
        <f>'Tableau Budgétaire 1 Détails'!N16</f>
        <v>0</v>
      </c>
      <c r="O5" s="57" t="str">
        <f>'Tableau Budgétaire 1 Détails'!O16</f>
        <v>bénéficaire invalide</v>
      </c>
      <c r="P5" s="58" t="e">
        <f>'Tableau Budgétaire 1 Détails'!#REF!</f>
        <v>#REF!</v>
      </c>
    </row>
    <row r="6" spans="1:16" x14ac:dyDescent="0.25">
      <c r="A6" s="56" t="str">
        <f>'Tableau Budgétaire 1 Détails'!A17</f>
        <v>2021-2022</v>
      </c>
      <c r="B6" s="57" t="str">
        <f>'Tableau Budgétaire 1 Détails'!B17</f>
        <v>X-00</v>
      </c>
      <c r="C6" s="57">
        <f>'Tableau Budgétaire 1 Détails'!C17</f>
        <v>6</v>
      </c>
      <c r="D6" s="57" t="str">
        <f>'Tableau Budgétaire 1 Détails'!D17</f>
        <v>Déplacements</v>
      </c>
      <c r="E6" s="57">
        <f>'Tableau Budgétaire 1 Détails'!E17</f>
        <v>0</v>
      </c>
      <c r="F6" s="57">
        <f>'Tableau Budgétaire 1 Détails'!F17</f>
        <v>0</v>
      </c>
      <c r="G6" s="57">
        <f>'Tableau Budgétaire 1 Détails'!G17</f>
        <v>0</v>
      </c>
      <c r="H6" s="57">
        <f>'Tableau Budgétaire 1 Détails'!H17</f>
        <v>0</v>
      </c>
      <c r="I6" s="57">
        <f>'Tableau Budgétaire 1 Détails'!I17</f>
        <v>0</v>
      </c>
      <c r="J6" s="57">
        <f>'Tableau Budgétaire 1 Détails'!J17</f>
        <v>0</v>
      </c>
      <c r="K6" s="57">
        <f>'Tableau Budgétaire 1 Détails'!K17</f>
        <v>0</v>
      </c>
      <c r="L6" s="57">
        <f>'Tableau Budgétaire 1 Détails'!L17</f>
        <v>0</v>
      </c>
      <c r="M6" s="57">
        <f>'Tableau Budgétaire 1 Détails'!M17</f>
        <v>0</v>
      </c>
      <c r="N6" s="57">
        <f>'Tableau Budgétaire 1 Détails'!N17</f>
        <v>0</v>
      </c>
      <c r="O6" s="57" t="str">
        <f>'Tableau Budgétaire 1 Détails'!O17</f>
        <v>bénéficaire invalide</v>
      </c>
      <c r="P6" s="58" t="e">
        <f>'Tableau Budgétaire 1 Détails'!#REF!</f>
        <v>#REF!</v>
      </c>
    </row>
    <row r="7" spans="1:16" x14ac:dyDescent="0.25">
      <c r="A7" s="56" t="str">
        <f>'Tableau Budgétaire 1 Détails'!A18</f>
        <v>2021-2022</v>
      </c>
      <c r="B7" s="57" t="str">
        <f>'Tableau Budgétaire 1 Détails'!B18</f>
        <v>X-00</v>
      </c>
      <c r="C7" s="57">
        <f>'Tableau Budgétaire 1 Détails'!C18</f>
        <v>7</v>
      </c>
      <c r="D7" s="57" t="str">
        <f>'Tableau Budgétaire 1 Détails'!D18</f>
        <v>Déplacements</v>
      </c>
      <c r="E7" s="57">
        <f>'Tableau Budgétaire 1 Détails'!E18</f>
        <v>0</v>
      </c>
      <c r="F7" s="57">
        <f>'Tableau Budgétaire 1 Détails'!F18</f>
        <v>0</v>
      </c>
      <c r="G7" s="57">
        <f>'Tableau Budgétaire 1 Détails'!G18</f>
        <v>0</v>
      </c>
      <c r="H7" s="57">
        <f>'Tableau Budgétaire 1 Détails'!H18</f>
        <v>0</v>
      </c>
      <c r="I7" s="57">
        <f>'Tableau Budgétaire 1 Détails'!I18</f>
        <v>0</v>
      </c>
      <c r="J7" s="57">
        <f>'Tableau Budgétaire 1 Détails'!J18</f>
        <v>0</v>
      </c>
      <c r="K7" s="57">
        <f>'Tableau Budgétaire 1 Détails'!K18</f>
        <v>0</v>
      </c>
      <c r="L7" s="57">
        <f>'Tableau Budgétaire 1 Détails'!L18</f>
        <v>0</v>
      </c>
      <c r="M7" s="57">
        <f>'Tableau Budgétaire 1 Détails'!M18</f>
        <v>0</v>
      </c>
      <c r="N7" s="57">
        <f>'Tableau Budgétaire 1 Détails'!N18</f>
        <v>0</v>
      </c>
      <c r="O7" s="57" t="str">
        <f>'Tableau Budgétaire 1 Détails'!O18</f>
        <v>bénéficaire invalide</v>
      </c>
      <c r="P7" s="58" t="e">
        <f>'Tableau Budgétaire 1 Détails'!#REF!</f>
        <v>#REF!</v>
      </c>
    </row>
    <row r="8" spans="1:16" x14ac:dyDescent="0.25">
      <c r="A8" s="56" t="str">
        <f>'Tableau Budgétaire 1 Détails'!A19</f>
        <v>2021-2022</v>
      </c>
      <c r="B8" s="57" t="str">
        <f>'Tableau Budgétaire 1 Détails'!B19</f>
        <v>X-00</v>
      </c>
      <c r="C8" s="57">
        <f>'Tableau Budgétaire 1 Détails'!C19</f>
        <v>8</v>
      </c>
      <c r="D8" s="57" t="str">
        <f>'Tableau Budgétaire 1 Détails'!D19</f>
        <v>Déplacements</v>
      </c>
      <c r="E8" s="57">
        <f>'Tableau Budgétaire 1 Détails'!E19</f>
        <v>0</v>
      </c>
      <c r="F8" s="57">
        <f>'Tableau Budgétaire 1 Détails'!F19</f>
        <v>0</v>
      </c>
      <c r="G8" s="57">
        <f>'Tableau Budgétaire 1 Détails'!G19</f>
        <v>0</v>
      </c>
      <c r="H8" s="57">
        <f>'Tableau Budgétaire 1 Détails'!H19</f>
        <v>0</v>
      </c>
      <c r="I8" s="57">
        <f>'Tableau Budgétaire 1 Détails'!I19</f>
        <v>0</v>
      </c>
      <c r="J8" s="57">
        <f>'Tableau Budgétaire 1 Détails'!J19</f>
        <v>0</v>
      </c>
      <c r="K8" s="57">
        <f>'Tableau Budgétaire 1 Détails'!K19</f>
        <v>0</v>
      </c>
      <c r="L8" s="57">
        <f>'Tableau Budgétaire 1 Détails'!L19</f>
        <v>0</v>
      </c>
      <c r="M8" s="57">
        <f>'Tableau Budgétaire 1 Détails'!M19</f>
        <v>0</v>
      </c>
      <c r="N8" s="57">
        <f>'Tableau Budgétaire 1 Détails'!N19</f>
        <v>0</v>
      </c>
      <c r="O8" s="57" t="str">
        <f>'Tableau Budgétaire 1 Détails'!O19</f>
        <v>bénéficaire invalide</v>
      </c>
      <c r="P8" s="58" t="e">
        <f>'Tableau Budgétaire 1 Détails'!#REF!</f>
        <v>#REF!</v>
      </c>
    </row>
    <row r="9" spans="1:16" x14ac:dyDescent="0.25">
      <c r="A9" s="56" t="str">
        <f>'Tableau Budgétaire 1 Détails'!A20</f>
        <v>2021-2022</v>
      </c>
      <c r="B9" s="57" t="str">
        <f>'Tableau Budgétaire 1 Détails'!B20</f>
        <v>X-00</v>
      </c>
      <c r="C9" s="57">
        <f>'Tableau Budgétaire 1 Détails'!C20</f>
        <v>9</v>
      </c>
      <c r="D9" s="57" t="str">
        <f>'Tableau Budgétaire 1 Détails'!D20</f>
        <v>Déplacements</v>
      </c>
      <c r="E9" s="57">
        <f>'Tableau Budgétaire 1 Détails'!E20</f>
        <v>0</v>
      </c>
      <c r="F9" s="57">
        <f>'Tableau Budgétaire 1 Détails'!F20</f>
        <v>0</v>
      </c>
      <c r="G9" s="57">
        <f>'Tableau Budgétaire 1 Détails'!G20</f>
        <v>0</v>
      </c>
      <c r="H9" s="57">
        <f>'Tableau Budgétaire 1 Détails'!H20</f>
        <v>0</v>
      </c>
      <c r="I9" s="57">
        <f>'Tableau Budgétaire 1 Détails'!I20</f>
        <v>0</v>
      </c>
      <c r="J9" s="57">
        <f>'Tableau Budgétaire 1 Détails'!J20</f>
        <v>0</v>
      </c>
      <c r="K9" s="57">
        <f>'Tableau Budgétaire 1 Détails'!K20</f>
        <v>0</v>
      </c>
      <c r="L9" s="57">
        <f>'Tableau Budgétaire 1 Détails'!L20</f>
        <v>0</v>
      </c>
      <c r="M9" s="57">
        <f>'Tableau Budgétaire 1 Détails'!M20</f>
        <v>0</v>
      </c>
      <c r="N9" s="57">
        <f>'Tableau Budgétaire 1 Détails'!N20</f>
        <v>0</v>
      </c>
      <c r="O9" s="57" t="str">
        <f>'Tableau Budgétaire 1 Détails'!O20</f>
        <v>bénéficaire invalide</v>
      </c>
      <c r="P9" s="58" t="e">
        <f>'Tableau Budgétaire 1 Détails'!#REF!</f>
        <v>#REF!</v>
      </c>
    </row>
    <row r="10" spans="1:16" x14ac:dyDescent="0.25">
      <c r="A10" s="56" t="str">
        <f>'Tableau Budgétaire 1 Détails'!A21</f>
        <v>2021-2022</v>
      </c>
      <c r="B10" s="57" t="str">
        <f>'Tableau Budgétaire 1 Détails'!B21</f>
        <v>X-00</v>
      </c>
      <c r="C10" s="57">
        <f>'Tableau Budgétaire 1 Détails'!C21</f>
        <v>10</v>
      </c>
      <c r="D10" s="57" t="str">
        <f>'Tableau Budgétaire 1 Détails'!D21</f>
        <v>Déplacements</v>
      </c>
      <c r="E10" s="57">
        <f>'Tableau Budgétaire 1 Détails'!E21</f>
        <v>0</v>
      </c>
      <c r="F10" s="57">
        <f>'Tableau Budgétaire 1 Détails'!F21</f>
        <v>0</v>
      </c>
      <c r="G10" s="57">
        <f>'Tableau Budgétaire 1 Détails'!G21</f>
        <v>0</v>
      </c>
      <c r="H10" s="57">
        <f>'Tableau Budgétaire 1 Détails'!H21</f>
        <v>0</v>
      </c>
      <c r="I10" s="57">
        <f>'Tableau Budgétaire 1 Détails'!I21</f>
        <v>0</v>
      </c>
      <c r="J10" s="57">
        <f>'Tableau Budgétaire 1 Détails'!J21</f>
        <v>0</v>
      </c>
      <c r="K10" s="57">
        <f>'Tableau Budgétaire 1 Détails'!K21</f>
        <v>0</v>
      </c>
      <c r="L10" s="57">
        <f>'Tableau Budgétaire 1 Détails'!L21</f>
        <v>0</v>
      </c>
      <c r="M10" s="57">
        <f>'Tableau Budgétaire 1 Détails'!M21</f>
        <v>0</v>
      </c>
      <c r="N10" s="57">
        <f>'Tableau Budgétaire 1 Détails'!N21</f>
        <v>0</v>
      </c>
      <c r="O10" s="57" t="str">
        <f>'Tableau Budgétaire 1 Détails'!O21</f>
        <v>bénéficaire invalide</v>
      </c>
      <c r="P10" s="58" t="e">
        <f>'Tableau Budgétaire 1 Détails'!#REF!</f>
        <v>#REF!</v>
      </c>
    </row>
    <row r="11" spans="1:16" x14ac:dyDescent="0.25">
      <c r="A11" s="56" t="str">
        <f>'Tableau Budgétaire 1 Détails'!A22</f>
        <v>2021-2022</v>
      </c>
      <c r="B11" s="57" t="str">
        <f>'Tableau Budgétaire 1 Détails'!B22</f>
        <v>X-00</v>
      </c>
      <c r="C11" s="57">
        <f>'Tableau Budgétaire 1 Détails'!C22</f>
        <v>11</v>
      </c>
      <c r="D11" s="57" t="str">
        <f>'Tableau Budgétaire 1 Détails'!D22</f>
        <v>Déplacements</v>
      </c>
      <c r="E11" s="57">
        <f>'Tableau Budgétaire 1 Détails'!E22</f>
        <v>0</v>
      </c>
      <c r="F11" s="57">
        <f>'Tableau Budgétaire 1 Détails'!F22</f>
        <v>0</v>
      </c>
      <c r="G11" s="57">
        <f>'Tableau Budgétaire 1 Détails'!G22</f>
        <v>0</v>
      </c>
      <c r="H11" s="57">
        <f>'Tableau Budgétaire 1 Détails'!H22</f>
        <v>0</v>
      </c>
      <c r="I11" s="57">
        <f>'Tableau Budgétaire 1 Détails'!I22</f>
        <v>0</v>
      </c>
      <c r="J11" s="57">
        <f>'Tableau Budgétaire 1 Détails'!J22</f>
        <v>0</v>
      </c>
      <c r="K11" s="57">
        <f>'Tableau Budgétaire 1 Détails'!K22</f>
        <v>0</v>
      </c>
      <c r="L11" s="57">
        <f>'Tableau Budgétaire 1 Détails'!L22</f>
        <v>0</v>
      </c>
      <c r="M11" s="57">
        <f>'Tableau Budgétaire 1 Détails'!M22</f>
        <v>0</v>
      </c>
      <c r="N11" s="57">
        <f>'Tableau Budgétaire 1 Détails'!N22</f>
        <v>0</v>
      </c>
      <c r="O11" s="57" t="str">
        <f>'Tableau Budgétaire 1 Détails'!O22</f>
        <v>bénéficaire invalide</v>
      </c>
      <c r="P11" s="58" t="e">
        <f>'Tableau Budgétaire 1 Détails'!#REF!</f>
        <v>#REF!</v>
      </c>
    </row>
    <row r="12" spans="1:16" x14ac:dyDescent="0.25">
      <c r="A12" s="56" t="str">
        <f>'Tableau Budgétaire 1 Détails'!A23</f>
        <v>2021-2022</v>
      </c>
      <c r="B12" s="57" t="str">
        <f>'Tableau Budgétaire 1 Détails'!B23</f>
        <v>X-00</v>
      </c>
      <c r="C12" s="57">
        <f>'Tableau Budgétaire 1 Détails'!C23</f>
        <v>12</v>
      </c>
      <c r="D12" s="57" t="str">
        <f>'Tableau Budgétaire 1 Détails'!D23</f>
        <v>Déplacements</v>
      </c>
      <c r="E12" s="57">
        <f>'Tableau Budgétaire 1 Détails'!E23</f>
        <v>0</v>
      </c>
      <c r="F12" s="57">
        <f>'Tableau Budgétaire 1 Détails'!F23</f>
        <v>0</v>
      </c>
      <c r="G12" s="57">
        <f>'Tableau Budgétaire 1 Détails'!G23</f>
        <v>0</v>
      </c>
      <c r="H12" s="57">
        <f>'Tableau Budgétaire 1 Détails'!H23</f>
        <v>0</v>
      </c>
      <c r="I12" s="57">
        <f>'Tableau Budgétaire 1 Détails'!I23</f>
        <v>0</v>
      </c>
      <c r="J12" s="57">
        <f>'Tableau Budgétaire 1 Détails'!J23</f>
        <v>0</v>
      </c>
      <c r="K12" s="57">
        <f>'Tableau Budgétaire 1 Détails'!K23</f>
        <v>0</v>
      </c>
      <c r="L12" s="57">
        <f>'Tableau Budgétaire 1 Détails'!L23</f>
        <v>0</v>
      </c>
      <c r="M12" s="57">
        <f>'Tableau Budgétaire 1 Détails'!M23</f>
        <v>0</v>
      </c>
      <c r="N12" s="57">
        <f>'Tableau Budgétaire 1 Détails'!N23</f>
        <v>0</v>
      </c>
      <c r="O12" s="57" t="str">
        <f>'Tableau Budgétaire 1 Détails'!O23</f>
        <v>bénéficaire invalide</v>
      </c>
      <c r="P12" s="58" t="e">
        <f>'Tableau Budgétaire 1 Détails'!#REF!</f>
        <v>#REF!</v>
      </c>
    </row>
    <row r="13" spans="1:16" x14ac:dyDescent="0.25">
      <c r="A13" s="56" t="str">
        <f>'Tableau Budgétaire 1 Détails'!A24</f>
        <v>2021-2022</v>
      </c>
      <c r="B13" s="57" t="str">
        <f>'Tableau Budgétaire 1 Détails'!B24</f>
        <v>X-00</v>
      </c>
      <c r="C13" s="57">
        <f>'Tableau Budgétaire 1 Détails'!C24</f>
        <v>13</v>
      </c>
      <c r="D13" s="57" t="str">
        <f>'Tableau Budgétaire 1 Détails'!D24</f>
        <v>Déplacements</v>
      </c>
      <c r="E13" s="57">
        <f>'Tableau Budgétaire 1 Détails'!E24</f>
        <v>0</v>
      </c>
      <c r="F13" s="57">
        <f>'Tableau Budgétaire 1 Détails'!F24</f>
        <v>0</v>
      </c>
      <c r="G13" s="57">
        <f>'Tableau Budgétaire 1 Détails'!G24</f>
        <v>0</v>
      </c>
      <c r="H13" s="57">
        <f>'Tableau Budgétaire 1 Détails'!H24</f>
        <v>0</v>
      </c>
      <c r="I13" s="57">
        <f>'Tableau Budgétaire 1 Détails'!I24</f>
        <v>0</v>
      </c>
      <c r="J13" s="57">
        <f>'Tableau Budgétaire 1 Détails'!J24</f>
        <v>0</v>
      </c>
      <c r="K13" s="57">
        <f>'Tableau Budgétaire 1 Détails'!K24</f>
        <v>0</v>
      </c>
      <c r="L13" s="57">
        <f>'Tableau Budgétaire 1 Détails'!L24</f>
        <v>0</v>
      </c>
      <c r="M13" s="57">
        <f>'Tableau Budgétaire 1 Détails'!M24</f>
        <v>0</v>
      </c>
      <c r="N13" s="57">
        <f>'Tableau Budgétaire 1 Détails'!N24</f>
        <v>0</v>
      </c>
      <c r="O13" s="57" t="str">
        <f>'Tableau Budgétaire 1 Détails'!O24</f>
        <v>bénéficaire invalide</v>
      </c>
      <c r="P13" s="58" t="e">
        <f>'Tableau Budgétaire 1 Détails'!#REF!</f>
        <v>#REF!</v>
      </c>
    </row>
    <row r="14" spans="1:16" x14ac:dyDescent="0.25">
      <c r="A14" s="56" t="str">
        <f>'Tableau Budgétaire 1 Détails'!A25</f>
        <v>2021-2022</v>
      </c>
      <c r="B14" s="57" t="str">
        <f>'Tableau Budgétaire 1 Détails'!B25</f>
        <v>X-00</v>
      </c>
      <c r="C14" s="57">
        <f>'Tableau Budgétaire 1 Détails'!C25</f>
        <v>14</v>
      </c>
      <c r="D14" s="57" t="str">
        <f>'Tableau Budgétaire 1 Détails'!D25</f>
        <v>Déplacements</v>
      </c>
      <c r="E14" s="57">
        <f>'Tableau Budgétaire 1 Détails'!E25</f>
        <v>0</v>
      </c>
      <c r="F14" s="57">
        <f>'Tableau Budgétaire 1 Détails'!F25</f>
        <v>0</v>
      </c>
      <c r="G14" s="57">
        <f>'Tableau Budgétaire 1 Détails'!G25</f>
        <v>0</v>
      </c>
      <c r="H14" s="57">
        <f>'Tableau Budgétaire 1 Détails'!H25</f>
        <v>0</v>
      </c>
      <c r="I14" s="57">
        <f>'Tableau Budgétaire 1 Détails'!I25</f>
        <v>0</v>
      </c>
      <c r="J14" s="57">
        <f>'Tableau Budgétaire 1 Détails'!J25</f>
        <v>0</v>
      </c>
      <c r="K14" s="57">
        <f>'Tableau Budgétaire 1 Détails'!K25</f>
        <v>0</v>
      </c>
      <c r="L14" s="57">
        <f>'Tableau Budgétaire 1 Détails'!L25</f>
        <v>0</v>
      </c>
      <c r="M14" s="57">
        <f>'Tableau Budgétaire 1 Détails'!M25</f>
        <v>0</v>
      </c>
      <c r="N14" s="57">
        <f>'Tableau Budgétaire 1 Détails'!N25</f>
        <v>0</v>
      </c>
      <c r="O14" s="57" t="str">
        <f>'Tableau Budgétaire 1 Détails'!O25</f>
        <v>bénéficaire invalide</v>
      </c>
      <c r="P14" s="58" t="e">
        <f>'Tableau Budgétaire 1 Détails'!#REF!</f>
        <v>#REF!</v>
      </c>
    </row>
    <row r="15" spans="1:16" x14ac:dyDescent="0.25">
      <c r="A15" s="56" t="str">
        <f>'Tableau Budgétaire 1 Détails'!A26</f>
        <v>2021-2022</v>
      </c>
      <c r="B15" s="57" t="str">
        <f>'Tableau Budgétaire 1 Détails'!B26</f>
        <v>X-00</v>
      </c>
      <c r="C15" s="57">
        <f>'Tableau Budgétaire 1 Détails'!C26</f>
        <v>15</v>
      </c>
      <c r="D15" s="57" t="str">
        <f>'Tableau Budgétaire 1 Détails'!D26</f>
        <v>Déplacements</v>
      </c>
      <c r="E15" s="57">
        <f>'Tableau Budgétaire 1 Détails'!E26</f>
        <v>0</v>
      </c>
      <c r="F15" s="57">
        <f>'Tableau Budgétaire 1 Détails'!F26</f>
        <v>0</v>
      </c>
      <c r="G15" s="57">
        <f>'Tableau Budgétaire 1 Détails'!G26</f>
        <v>0</v>
      </c>
      <c r="H15" s="57">
        <f>'Tableau Budgétaire 1 Détails'!H26</f>
        <v>0</v>
      </c>
      <c r="I15" s="57">
        <f>'Tableau Budgétaire 1 Détails'!I26</f>
        <v>0</v>
      </c>
      <c r="J15" s="57">
        <f>'Tableau Budgétaire 1 Détails'!J26</f>
        <v>0</v>
      </c>
      <c r="K15" s="57">
        <f>'Tableau Budgétaire 1 Détails'!K26</f>
        <v>0</v>
      </c>
      <c r="L15" s="57">
        <f>'Tableau Budgétaire 1 Détails'!L26</f>
        <v>0</v>
      </c>
      <c r="M15" s="57">
        <f>'Tableau Budgétaire 1 Détails'!M26</f>
        <v>0</v>
      </c>
      <c r="N15" s="57">
        <f>'Tableau Budgétaire 1 Détails'!N26</f>
        <v>0</v>
      </c>
      <c r="O15" s="57" t="str">
        <f>'Tableau Budgétaire 1 Détails'!O26</f>
        <v>bénéficaire invalide</v>
      </c>
      <c r="P15" s="58" t="e">
        <f>'Tableau Budgétaire 1 Détails'!#REF!</f>
        <v>#REF!</v>
      </c>
    </row>
    <row r="16" spans="1:16" x14ac:dyDescent="0.25">
      <c r="A16" s="56" t="str">
        <f>'Tableau Budgétaire 1 Détails'!A27</f>
        <v>2021-2022</v>
      </c>
      <c r="B16" s="57" t="str">
        <f>'Tableau Budgétaire 1 Détails'!B27</f>
        <v>X-00</v>
      </c>
      <c r="C16" s="57">
        <f>'Tableau Budgétaire 1 Détails'!C27</f>
        <v>16</v>
      </c>
      <c r="D16" s="57" t="str">
        <f>'Tableau Budgétaire 1 Détails'!D27</f>
        <v>Déplacements</v>
      </c>
      <c r="E16" s="57">
        <f>'Tableau Budgétaire 1 Détails'!E27</f>
        <v>0</v>
      </c>
      <c r="F16" s="57">
        <f>'Tableau Budgétaire 1 Détails'!F27</f>
        <v>0</v>
      </c>
      <c r="G16" s="57">
        <f>'Tableau Budgétaire 1 Détails'!G27</f>
        <v>0</v>
      </c>
      <c r="H16" s="57">
        <f>'Tableau Budgétaire 1 Détails'!H27</f>
        <v>0</v>
      </c>
      <c r="I16" s="57">
        <f>'Tableau Budgétaire 1 Détails'!I27</f>
        <v>0</v>
      </c>
      <c r="J16" s="57">
        <f>'Tableau Budgétaire 1 Détails'!J27</f>
        <v>0</v>
      </c>
      <c r="K16" s="57">
        <f>'Tableau Budgétaire 1 Détails'!K27</f>
        <v>0</v>
      </c>
      <c r="L16" s="57">
        <f>'Tableau Budgétaire 1 Détails'!L27</f>
        <v>0</v>
      </c>
      <c r="M16" s="57">
        <f>'Tableau Budgétaire 1 Détails'!M27</f>
        <v>0</v>
      </c>
      <c r="N16" s="57">
        <f>'Tableau Budgétaire 1 Détails'!N27</f>
        <v>0</v>
      </c>
      <c r="O16" s="57" t="str">
        <f>'Tableau Budgétaire 1 Détails'!O27</f>
        <v>bénéficaire invalide</v>
      </c>
      <c r="P16" s="58" t="e">
        <f>'Tableau Budgétaire 1 Détails'!#REF!</f>
        <v>#REF!</v>
      </c>
    </row>
    <row r="17" spans="1:16" x14ac:dyDescent="0.25">
      <c r="A17" s="56" t="str">
        <f>'Tableau Budgétaire 1 Détails'!A28</f>
        <v>2021-2022</v>
      </c>
      <c r="B17" s="57" t="str">
        <f>'Tableau Budgétaire 1 Détails'!B28</f>
        <v>X-00</v>
      </c>
      <c r="C17" s="57">
        <f>'Tableau Budgétaire 1 Détails'!C28</f>
        <v>17</v>
      </c>
      <c r="D17" s="57" t="str">
        <f>'Tableau Budgétaire 1 Détails'!D28</f>
        <v>Déplacements</v>
      </c>
      <c r="E17" s="57">
        <f>'Tableau Budgétaire 1 Détails'!E28</f>
        <v>0</v>
      </c>
      <c r="F17" s="57">
        <f>'Tableau Budgétaire 1 Détails'!F28</f>
        <v>0</v>
      </c>
      <c r="G17" s="57">
        <f>'Tableau Budgétaire 1 Détails'!G28</f>
        <v>0</v>
      </c>
      <c r="H17" s="57">
        <f>'Tableau Budgétaire 1 Détails'!H28</f>
        <v>0</v>
      </c>
      <c r="I17" s="57">
        <f>'Tableau Budgétaire 1 Détails'!I28</f>
        <v>0</v>
      </c>
      <c r="J17" s="57">
        <f>'Tableau Budgétaire 1 Détails'!J28</f>
        <v>0</v>
      </c>
      <c r="K17" s="57">
        <f>'Tableau Budgétaire 1 Détails'!K28</f>
        <v>0</v>
      </c>
      <c r="L17" s="57">
        <f>'Tableau Budgétaire 1 Détails'!L28</f>
        <v>0</v>
      </c>
      <c r="M17" s="57">
        <f>'Tableau Budgétaire 1 Détails'!M28</f>
        <v>0</v>
      </c>
      <c r="N17" s="57">
        <f>'Tableau Budgétaire 1 Détails'!N28</f>
        <v>0</v>
      </c>
      <c r="O17" s="57" t="str">
        <f>'Tableau Budgétaire 1 Détails'!O28</f>
        <v>bénéficaire invalide</v>
      </c>
      <c r="P17" s="58" t="e">
        <f>'Tableau Budgétaire 1 Détails'!#REF!</f>
        <v>#REF!</v>
      </c>
    </row>
    <row r="18" spans="1:16" x14ac:dyDescent="0.25">
      <c r="A18" s="56" t="str">
        <f>'Tableau Budgétaire 1 Détails'!A29</f>
        <v>2021-2022</v>
      </c>
      <c r="B18" s="57" t="str">
        <f>'Tableau Budgétaire 1 Détails'!B29</f>
        <v>X-00</v>
      </c>
      <c r="C18" s="57">
        <f>'Tableau Budgétaire 1 Détails'!C29</f>
        <v>18</v>
      </c>
      <c r="D18" s="57" t="str">
        <f>'Tableau Budgétaire 1 Détails'!D29</f>
        <v>Déplacements</v>
      </c>
      <c r="E18" s="57">
        <f>'Tableau Budgétaire 1 Détails'!E29</f>
        <v>0</v>
      </c>
      <c r="F18" s="57">
        <f>'Tableau Budgétaire 1 Détails'!F29</f>
        <v>0</v>
      </c>
      <c r="G18" s="57">
        <f>'Tableau Budgétaire 1 Détails'!G29</f>
        <v>0</v>
      </c>
      <c r="H18" s="57">
        <f>'Tableau Budgétaire 1 Détails'!H29</f>
        <v>0</v>
      </c>
      <c r="I18" s="57">
        <f>'Tableau Budgétaire 1 Détails'!I29</f>
        <v>0</v>
      </c>
      <c r="J18" s="57">
        <f>'Tableau Budgétaire 1 Détails'!J29</f>
        <v>0</v>
      </c>
      <c r="K18" s="57">
        <f>'Tableau Budgétaire 1 Détails'!K29</f>
        <v>0</v>
      </c>
      <c r="L18" s="57">
        <f>'Tableau Budgétaire 1 Détails'!L29</f>
        <v>0</v>
      </c>
      <c r="M18" s="57">
        <f>'Tableau Budgétaire 1 Détails'!M29</f>
        <v>0</v>
      </c>
      <c r="N18" s="57">
        <f>'Tableau Budgétaire 1 Détails'!N29</f>
        <v>0</v>
      </c>
      <c r="O18" s="57" t="str">
        <f>'Tableau Budgétaire 1 Détails'!O29</f>
        <v>bénéficaire invalide</v>
      </c>
      <c r="P18" s="58" t="e">
        <f>'Tableau Budgétaire 1 Détails'!#REF!</f>
        <v>#REF!</v>
      </c>
    </row>
    <row r="19" spans="1:16" x14ac:dyDescent="0.25">
      <c r="A19" s="56" t="str">
        <f>'Tableau Budgétaire 1 Détails'!A30</f>
        <v>2021-2022</v>
      </c>
      <c r="B19" s="57" t="str">
        <f>'Tableau Budgétaire 1 Détails'!B30</f>
        <v>X-00</v>
      </c>
      <c r="C19" s="57">
        <f>'Tableau Budgétaire 1 Détails'!C30</f>
        <v>19</v>
      </c>
      <c r="D19" s="57" t="str">
        <f>'Tableau Budgétaire 1 Détails'!D30</f>
        <v>Déplacements</v>
      </c>
      <c r="E19" s="57">
        <f>'Tableau Budgétaire 1 Détails'!E30</f>
        <v>0</v>
      </c>
      <c r="F19" s="57">
        <f>'Tableau Budgétaire 1 Détails'!F30</f>
        <v>0</v>
      </c>
      <c r="G19" s="57">
        <f>'Tableau Budgétaire 1 Détails'!G30</f>
        <v>0</v>
      </c>
      <c r="H19" s="57">
        <f>'Tableau Budgétaire 1 Détails'!H30</f>
        <v>0</v>
      </c>
      <c r="I19" s="57">
        <f>'Tableau Budgétaire 1 Détails'!I30</f>
        <v>0</v>
      </c>
      <c r="J19" s="57">
        <f>'Tableau Budgétaire 1 Détails'!J30</f>
        <v>0</v>
      </c>
      <c r="K19" s="57">
        <f>'Tableau Budgétaire 1 Détails'!K30</f>
        <v>0</v>
      </c>
      <c r="L19" s="57">
        <f>'Tableau Budgétaire 1 Détails'!L30</f>
        <v>0</v>
      </c>
      <c r="M19" s="57">
        <f>'Tableau Budgétaire 1 Détails'!M30</f>
        <v>0</v>
      </c>
      <c r="N19" s="57">
        <f>'Tableau Budgétaire 1 Détails'!N30</f>
        <v>0</v>
      </c>
      <c r="O19" s="57" t="str">
        <f>'Tableau Budgétaire 1 Détails'!O30</f>
        <v>bénéficaire invalide</v>
      </c>
      <c r="P19" s="58" t="e">
        <f>'Tableau Budgétaire 1 Détails'!#REF!</f>
        <v>#REF!</v>
      </c>
    </row>
    <row r="20" spans="1:16" x14ac:dyDescent="0.25">
      <c r="A20" s="56" t="str">
        <f>'Tableau Budgétaire 1 Détails'!A31</f>
        <v>2021-2022</v>
      </c>
      <c r="B20" s="57" t="str">
        <f>'Tableau Budgétaire 1 Détails'!B31</f>
        <v>X-00</v>
      </c>
      <c r="C20" s="57">
        <f>'Tableau Budgétaire 1 Détails'!C31</f>
        <v>20</v>
      </c>
      <c r="D20" s="57" t="str">
        <f>'Tableau Budgétaire 1 Détails'!D31</f>
        <v>Déplacements</v>
      </c>
      <c r="E20" s="57">
        <f>'Tableau Budgétaire 1 Détails'!E31</f>
        <v>0</v>
      </c>
      <c r="F20" s="57">
        <f>'Tableau Budgétaire 1 Détails'!F31</f>
        <v>0</v>
      </c>
      <c r="G20" s="57">
        <f>'Tableau Budgétaire 1 Détails'!G31</f>
        <v>0</v>
      </c>
      <c r="H20" s="57">
        <f>'Tableau Budgétaire 1 Détails'!H31</f>
        <v>0</v>
      </c>
      <c r="I20" s="57">
        <f>'Tableau Budgétaire 1 Détails'!I31</f>
        <v>0</v>
      </c>
      <c r="J20" s="57">
        <f>'Tableau Budgétaire 1 Détails'!J31</f>
        <v>0</v>
      </c>
      <c r="K20" s="57">
        <f>'Tableau Budgétaire 1 Détails'!K31</f>
        <v>0</v>
      </c>
      <c r="L20" s="57">
        <f>'Tableau Budgétaire 1 Détails'!L31</f>
        <v>0</v>
      </c>
      <c r="M20" s="57">
        <f>'Tableau Budgétaire 1 Détails'!M31</f>
        <v>0</v>
      </c>
      <c r="N20" s="57">
        <f>'Tableau Budgétaire 1 Détails'!N31</f>
        <v>0</v>
      </c>
      <c r="O20" s="57" t="str">
        <f>'Tableau Budgétaire 1 Détails'!O31</f>
        <v>bénéficaire invalide</v>
      </c>
      <c r="P20" s="58" t="e">
        <f>'Tableau Budgétaire 1 Détails'!#REF!</f>
        <v>#REF!</v>
      </c>
    </row>
    <row r="21" spans="1:16" x14ac:dyDescent="0.25">
      <c r="A21" s="56" t="str">
        <f>'Tableau Budgétaire 1 Détails'!A38</f>
        <v>2022-2023</v>
      </c>
      <c r="B21" s="57" t="str">
        <f>'Tableau Budgétaire 1 Détails'!B38</f>
        <v>X-00</v>
      </c>
      <c r="C21" s="57">
        <f>'Tableau Budgétaire 1 Détails'!C38</f>
        <v>1</v>
      </c>
      <c r="D21" s="57" t="str">
        <f>'Tableau Budgétaire 1 Détails'!D38</f>
        <v>Déplacements</v>
      </c>
      <c r="E21" s="57">
        <f>'Tableau Budgétaire 1 Détails'!E38</f>
        <v>0</v>
      </c>
      <c r="F21" s="57">
        <f>'Tableau Budgétaire 1 Détails'!F38</f>
        <v>0</v>
      </c>
      <c r="G21" s="57">
        <f>'Tableau Budgétaire 1 Détails'!G38</f>
        <v>0</v>
      </c>
      <c r="H21" s="57">
        <f>'Tableau Budgétaire 1 Détails'!H38</f>
        <v>0</v>
      </c>
      <c r="I21" s="57">
        <f>'Tableau Budgétaire 1 Détails'!I38</f>
        <v>0</v>
      </c>
      <c r="J21" s="57">
        <f>'Tableau Budgétaire 1 Détails'!J38</f>
        <v>0</v>
      </c>
      <c r="K21" s="57">
        <f>'Tableau Budgétaire 1 Détails'!K38</f>
        <v>0</v>
      </c>
      <c r="L21" s="57">
        <f>'Tableau Budgétaire 1 Détails'!L38</f>
        <v>0</v>
      </c>
      <c r="M21" s="57">
        <f>'Tableau Budgétaire 1 Détails'!M38</f>
        <v>0</v>
      </c>
      <c r="N21" s="57">
        <f>'Tableau Budgétaire 1 Détails'!N38</f>
        <v>0</v>
      </c>
      <c r="O21" s="57" t="str">
        <f>'Tableau Budgétaire 1 Détails'!O38</f>
        <v>bénéficaire invalide</v>
      </c>
      <c r="P21" s="58" t="e">
        <f>'Tableau Budgétaire 1 Détails'!#REF!</f>
        <v>#REF!</v>
      </c>
    </row>
    <row r="22" spans="1:16" x14ac:dyDescent="0.25">
      <c r="A22" s="56" t="str">
        <f>'Tableau Budgétaire 1 Détails'!A39</f>
        <v>2022-2023</v>
      </c>
      <c r="B22" s="57" t="str">
        <f>'Tableau Budgétaire 1 Détails'!B39</f>
        <v>X-00</v>
      </c>
      <c r="C22" s="57">
        <f>'Tableau Budgétaire 1 Détails'!C39</f>
        <v>2</v>
      </c>
      <c r="D22" s="57" t="str">
        <f>'Tableau Budgétaire 1 Détails'!D39</f>
        <v>Déplacements</v>
      </c>
      <c r="E22" s="57">
        <f>'Tableau Budgétaire 1 Détails'!E39</f>
        <v>0</v>
      </c>
      <c r="F22" s="57">
        <f>'Tableau Budgétaire 1 Détails'!F39</f>
        <v>0</v>
      </c>
      <c r="G22" s="57">
        <f>'Tableau Budgétaire 1 Détails'!G39</f>
        <v>0</v>
      </c>
      <c r="H22" s="57">
        <f>'Tableau Budgétaire 1 Détails'!H39</f>
        <v>0</v>
      </c>
      <c r="I22" s="57">
        <f>'Tableau Budgétaire 1 Détails'!I39</f>
        <v>0</v>
      </c>
      <c r="J22" s="57">
        <f>'Tableau Budgétaire 1 Détails'!J39</f>
        <v>0</v>
      </c>
      <c r="K22" s="57">
        <f>'Tableau Budgétaire 1 Détails'!K39</f>
        <v>0</v>
      </c>
      <c r="L22" s="57">
        <f>'Tableau Budgétaire 1 Détails'!L39</f>
        <v>0</v>
      </c>
      <c r="M22" s="57">
        <f>'Tableau Budgétaire 1 Détails'!M39</f>
        <v>0</v>
      </c>
      <c r="N22" s="57">
        <f>'Tableau Budgétaire 1 Détails'!N39</f>
        <v>0</v>
      </c>
      <c r="O22" s="57" t="str">
        <f>'Tableau Budgétaire 1 Détails'!O39</f>
        <v>bénéficaire invalide</v>
      </c>
      <c r="P22" s="58" t="e">
        <f>'Tableau Budgétaire 1 Détails'!#REF!</f>
        <v>#REF!</v>
      </c>
    </row>
    <row r="23" spans="1:16" x14ac:dyDescent="0.25">
      <c r="A23" s="56" t="str">
        <f>'Tableau Budgétaire 1 Détails'!A40</f>
        <v>2022-2023</v>
      </c>
      <c r="B23" s="57" t="str">
        <f>'Tableau Budgétaire 1 Détails'!B40</f>
        <v>X-00</v>
      </c>
      <c r="C23" s="57">
        <f>'Tableau Budgétaire 1 Détails'!C40</f>
        <v>3</v>
      </c>
      <c r="D23" s="57" t="str">
        <f>'Tableau Budgétaire 1 Détails'!D40</f>
        <v>Déplacements</v>
      </c>
      <c r="E23" s="57">
        <f>'Tableau Budgétaire 1 Détails'!E40</f>
        <v>0</v>
      </c>
      <c r="F23" s="57">
        <f>'Tableau Budgétaire 1 Détails'!F40</f>
        <v>0</v>
      </c>
      <c r="G23" s="57">
        <f>'Tableau Budgétaire 1 Détails'!G40</f>
        <v>0</v>
      </c>
      <c r="H23" s="57">
        <f>'Tableau Budgétaire 1 Détails'!H40</f>
        <v>0</v>
      </c>
      <c r="I23" s="57">
        <f>'Tableau Budgétaire 1 Détails'!I40</f>
        <v>0</v>
      </c>
      <c r="J23" s="57">
        <f>'Tableau Budgétaire 1 Détails'!J40</f>
        <v>0</v>
      </c>
      <c r="K23" s="57">
        <f>'Tableau Budgétaire 1 Détails'!K40</f>
        <v>0</v>
      </c>
      <c r="L23" s="57">
        <f>'Tableau Budgétaire 1 Détails'!L40</f>
        <v>0</v>
      </c>
      <c r="M23" s="57">
        <f>'Tableau Budgétaire 1 Détails'!M40</f>
        <v>0</v>
      </c>
      <c r="N23" s="57">
        <f>'Tableau Budgétaire 1 Détails'!N40</f>
        <v>0</v>
      </c>
      <c r="O23" s="57" t="str">
        <f>'Tableau Budgétaire 1 Détails'!O40</f>
        <v>bénéficaire invalide</v>
      </c>
      <c r="P23" s="58" t="e">
        <f>'Tableau Budgétaire 1 Détails'!#REF!</f>
        <v>#REF!</v>
      </c>
    </row>
    <row r="24" spans="1:16" x14ac:dyDescent="0.25">
      <c r="A24" s="56" t="str">
        <f>'Tableau Budgétaire 1 Détails'!A41</f>
        <v>2022-2023</v>
      </c>
      <c r="B24" s="57" t="str">
        <f>'Tableau Budgétaire 1 Détails'!B41</f>
        <v>X-00</v>
      </c>
      <c r="C24" s="57">
        <f>'Tableau Budgétaire 1 Détails'!C41</f>
        <v>4</v>
      </c>
      <c r="D24" s="57" t="str">
        <f>'Tableau Budgétaire 1 Détails'!D41</f>
        <v>Déplacements</v>
      </c>
      <c r="E24" s="57">
        <f>'Tableau Budgétaire 1 Détails'!E41</f>
        <v>0</v>
      </c>
      <c r="F24" s="57">
        <f>'Tableau Budgétaire 1 Détails'!F41</f>
        <v>0</v>
      </c>
      <c r="G24" s="57">
        <f>'Tableau Budgétaire 1 Détails'!G41</f>
        <v>0</v>
      </c>
      <c r="H24" s="57">
        <f>'Tableau Budgétaire 1 Détails'!H41</f>
        <v>0</v>
      </c>
      <c r="I24" s="57">
        <f>'Tableau Budgétaire 1 Détails'!I41</f>
        <v>0</v>
      </c>
      <c r="J24" s="57">
        <f>'Tableau Budgétaire 1 Détails'!J41</f>
        <v>0</v>
      </c>
      <c r="K24" s="57">
        <f>'Tableau Budgétaire 1 Détails'!K41</f>
        <v>0</v>
      </c>
      <c r="L24" s="57">
        <f>'Tableau Budgétaire 1 Détails'!L41</f>
        <v>0</v>
      </c>
      <c r="M24" s="57">
        <f>'Tableau Budgétaire 1 Détails'!M41</f>
        <v>0</v>
      </c>
      <c r="N24" s="57">
        <f>'Tableau Budgétaire 1 Détails'!N41</f>
        <v>0</v>
      </c>
      <c r="O24" s="57" t="str">
        <f>'Tableau Budgétaire 1 Détails'!O41</f>
        <v>bénéficaire invalide</v>
      </c>
      <c r="P24" s="58" t="e">
        <f>'Tableau Budgétaire 1 Détails'!#REF!</f>
        <v>#REF!</v>
      </c>
    </row>
    <row r="25" spans="1:16" x14ac:dyDescent="0.25">
      <c r="A25" s="56" t="str">
        <f>'Tableau Budgétaire 1 Détails'!A42</f>
        <v>2022-2023</v>
      </c>
      <c r="B25" s="57" t="str">
        <f>'Tableau Budgétaire 1 Détails'!B42</f>
        <v>X-00</v>
      </c>
      <c r="C25" s="57">
        <f>'Tableau Budgétaire 1 Détails'!C42</f>
        <v>5</v>
      </c>
      <c r="D25" s="57" t="str">
        <f>'Tableau Budgétaire 1 Détails'!D42</f>
        <v>Déplacements</v>
      </c>
      <c r="E25" s="57">
        <f>'Tableau Budgétaire 1 Détails'!E42</f>
        <v>0</v>
      </c>
      <c r="F25" s="57">
        <f>'Tableau Budgétaire 1 Détails'!F42</f>
        <v>0</v>
      </c>
      <c r="G25" s="57">
        <f>'Tableau Budgétaire 1 Détails'!G42</f>
        <v>0</v>
      </c>
      <c r="H25" s="57">
        <f>'Tableau Budgétaire 1 Détails'!H42</f>
        <v>0</v>
      </c>
      <c r="I25" s="57">
        <f>'Tableau Budgétaire 1 Détails'!I42</f>
        <v>0</v>
      </c>
      <c r="J25" s="57">
        <f>'Tableau Budgétaire 1 Détails'!J42</f>
        <v>0</v>
      </c>
      <c r="K25" s="57">
        <f>'Tableau Budgétaire 1 Détails'!K42</f>
        <v>0</v>
      </c>
      <c r="L25" s="57">
        <f>'Tableau Budgétaire 1 Détails'!L42</f>
        <v>0</v>
      </c>
      <c r="M25" s="57">
        <f>'Tableau Budgétaire 1 Détails'!M42</f>
        <v>0</v>
      </c>
      <c r="N25" s="57">
        <f>'Tableau Budgétaire 1 Détails'!N42</f>
        <v>0</v>
      </c>
      <c r="O25" s="57" t="str">
        <f>'Tableau Budgétaire 1 Détails'!O42</f>
        <v>bénéficaire invalide</v>
      </c>
      <c r="P25" s="58" t="e">
        <f>'Tableau Budgétaire 1 Détails'!#REF!</f>
        <v>#REF!</v>
      </c>
    </row>
    <row r="26" spans="1:16" x14ac:dyDescent="0.25">
      <c r="A26" s="56" t="str">
        <f>'Tableau Budgétaire 1 Détails'!A43</f>
        <v>2022-2023</v>
      </c>
      <c r="B26" s="57" t="str">
        <f>'Tableau Budgétaire 1 Détails'!B43</f>
        <v>X-00</v>
      </c>
      <c r="C26" s="57">
        <f>'Tableau Budgétaire 1 Détails'!C43</f>
        <v>6</v>
      </c>
      <c r="D26" s="57" t="str">
        <f>'Tableau Budgétaire 1 Détails'!D43</f>
        <v>Déplacements</v>
      </c>
      <c r="E26" s="57">
        <f>'Tableau Budgétaire 1 Détails'!E43</f>
        <v>0</v>
      </c>
      <c r="F26" s="57">
        <f>'Tableau Budgétaire 1 Détails'!F43</f>
        <v>0</v>
      </c>
      <c r="G26" s="57">
        <f>'Tableau Budgétaire 1 Détails'!G43</f>
        <v>0</v>
      </c>
      <c r="H26" s="57">
        <f>'Tableau Budgétaire 1 Détails'!H43</f>
        <v>0</v>
      </c>
      <c r="I26" s="57">
        <f>'Tableau Budgétaire 1 Détails'!I43</f>
        <v>0</v>
      </c>
      <c r="J26" s="57">
        <f>'Tableau Budgétaire 1 Détails'!J43</f>
        <v>0</v>
      </c>
      <c r="K26" s="57">
        <f>'Tableau Budgétaire 1 Détails'!K43</f>
        <v>0</v>
      </c>
      <c r="L26" s="57">
        <f>'Tableau Budgétaire 1 Détails'!L43</f>
        <v>0</v>
      </c>
      <c r="M26" s="57">
        <f>'Tableau Budgétaire 1 Détails'!M43</f>
        <v>0</v>
      </c>
      <c r="N26" s="57">
        <f>'Tableau Budgétaire 1 Détails'!N43</f>
        <v>0</v>
      </c>
      <c r="O26" s="57" t="str">
        <f>'Tableau Budgétaire 1 Détails'!O43</f>
        <v>bénéficaire invalide</v>
      </c>
      <c r="P26" s="58" t="e">
        <f>'Tableau Budgétaire 1 Détails'!#REF!</f>
        <v>#REF!</v>
      </c>
    </row>
    <row r="27" spans="1:16" x14ac:dyDescent="0.25">
      <c r="A27" s="56" t="str">
        <f>'Tableau Budgétaire 1 Détails'!A44</f>
        <v>2022-2023</v>
      </c>
      <c r="B27" s="57" t="str">
        <f>'Tableau Budgétaire 1 Détails'!B44</f>
        <v>X-00</v>
      </c>
      <c r="C27" s="57">
        <f>'Tableau Budgétaire 1 Détails'!C44</f>
        <v>7</v>
      </c>
      <c r="D27" s="57" t="str">
        <f>'Tableau Budgétaire 1 Détails'!D44</f>
        <v>Déplacements</v>
      </c>
      <c r="E27" s="57">
        <f>'Tableau Budgétaire 1 Détails'!E44</f>
        <v>0</v>
      </c>
      <c r="F27" s="57">
        <f>'Tableau Budgétaire 1 Détails'!F44</f>
        <v>0</v>
      </c>
      <c r="G27" s="57">
        <f>'Tableau Budgétaire 1 Détails'!G44</f>
        <v>0</v>
      </c>
      <c r="H27" s="57">
        <f>'Tableau Budgétaire 1 Détails'!H44</f>
        <v>0</v>
      </c>
      <c r="I27" s="57">
        <f>'Tableau Budgétaire 1 Détails'!I44</f>
        <v>0</v>
      </c>
      <c r="J27" s="57">
        <f>'Tableau Budgétaire 1 Détails'!J44</f>
        <v>0</v>
      </c>
      <c r="K27" s="57">
        <f>'Tableau Budgétaire 1 Détails'!K44</f>
        <v>0</v>
      </c>
      <c r="L27" s="57">
        <f>'Tableau Budgétaire 1 Détails'!L44</f>
        <v>0</v>
      </c>
      <c r="M27" s="57">
        <f>'Tableau Budgétaire 1 Détails'!M44</f>
        <v>0</v>
      </c>
      <c r="N27" s="57">
        <f>'Tableau Budgétaire 1 Détails'!N44</f>
        <v>0</v>
      </c>
      <c r="O27" s="57" t="str">
        <f>'Tableau Budgétaire 1 Détails'!O44</f>
        <v>bénéficaire invalide</v>
      </c>
      <c r="P27" s="58" t="e">
        <f>'Tableau Budgétaire 1 Détails'!#REF!</f>
        <v>#REF!</v>
      </c>
    </row>
    <row r="28" spans="1:16" x14ac:dyDescent="0.25">
      <c r="A28" s="56" t="str">
        <f>'Tableau Budgétaire 1 Détails'!A45</f>
        <v>2022-2023</v>
      </c>
      <c r="B28" s="57" t="str">
        <f>'Tableau Budgétaire 1 Détails'!B45</f>
        <v>X-00</v>
      </c>
      <c r="C28" s="57">
        <f>'Tableau Budgétaire 1 Détails'!C45</f>
        <v>8</v>
      </c>
      <c r="D28" s="57" t="str">
        <f>'Tableau Budgétaire 1 Détails'!D45</f>
        <v>Déplacements</v>
      </c>
      <c r="E28" s="57">
        <f>'Tableau Budgétaire 1 Détails'!E45</f>
        <v>0</v>
      </c>
      <c r="F28" s="57">
        <f>'Tableau Budgétaire 1 Détails'!F45</f>
        <v>0</v>
      </c>
      <c r="G28" s="57">
        <f>'Tableau Budgétaire 1 Détails'!G45</f>
        <v>0</v>
      </c>
      <c r="H28" s="57">
        <f>'Tableau Budgétaire 1 Détails'!H45</f>
        <v>0</v>
      </c>
      <c r="I28" s="57">
        <f>'Tableau Budgétaire 1 Détails'!I45</f>
        <v>0</v>
      </c>
      <c r="J28" s="57">
        <f>'Tableau Budgétaire 1 Détails'!J45</f>
        <v>0</v>
      </c>
      <c r="K28" s="57">
        <f>'Tableau Budgétaire 1 Détails'!K45</f>
        <v>0</v>
      </c>
      <c r="L28" s="57">
        <f>'Tableau Budgétaire 1 Détails'!L45</f>
        <v>0</v>
      </c>
      <c r="M28" s="57">
        <f>'Tableau Budgétaire 1 Détails'!M45</f>
        <v>0</v>
      </c>
      <c r="N28" s="57">
        <f>'Tableau Budgétaire 1 Détails'!N45</f>
        <v>0</v>
      </c>
      <c r="O28" s="57" t="str">
        <f>'Tableau Budgétaire 1 Détails'!O45</f>
        <v>bénéficaire invalide</v>
      </c>
      <c r="P28" s="58" t="e">
        <f>'Tableau Budgétaire 1 Détails'!#REF!</f>
        <v>#REF!</v>
      </c>
    </row>
    <row r="29" spans="1:16" x14ac:dyDescent="0.25">
      <c r="A29" s="56" t="str">
        <f>'Tableau Budgétaire 1 Détails'!A46</f>
        <v>2022-2023</v>
      </c>
      <c r="B29" s="57" t="str">
        <f>'Tableau Budgétaire 1 Détails'!B46</f>
        <v>X-00</v>
      </c>
      <c r="C29" s="57">
        <f>'Tableau Budgétaire 1 Détails'!C46</f>
        <v>9</v>
      </c>
      <c r="D29" s="57" t="str">
        <f>'Tableau Budgétaire 1 Détails'!D46</f>
        <v>Déplacements</v>
      </c>
      <c r="E29" s="57">
        <f>'Tableau Budgétaire 1 Détails'!E46</f>
        <v>0</v>
      </c>
      <c r="F29" s="57">
        <f>'Tableau Budgétaire 1 Détails'!F46</f>
        <v>0</v>
      </c>
      <c r="G29" s="57">
        <f>'Tableau Budgétaire 1 Détails'!G46</f>
        <v>0</v>
      </c>
      <c r="H29" s="57">
        <f>'Tableau Budgétaire 1 Détails'!H46</f>
        <v>0</v>
      </c>
      <c r="I29" s="57">
        <f>'Tableau Budgétaire 1 Détails'!I46</f>
        <v>0</v>
      </c>
      <c r="J29" s="57">
        <f>'Tableau Budgétaire 1 Détails'!J46</f>
        <v>0</v>
      </c>
      <c r="K29" s="57">
        <f>'Tableau Budgétaire 1 Détails'!K46</f>
        <v>0</v>
      </c>
      <c r="L29" s="57">
        <f>'Tableau Budgétaire 1 Détails'!L46</f>
        <v>0</v>
      </c>
      <c r="M29" s="57">
        <f>'Tableau Budgétaire 1 Détails'!M46</f>
        <v>0</v>
      </c>
      <c r="N29" s="57">
        <f>'Tableau Budgétaire 1 Détails'!N46</f>
        <v>0</v>
      </c>
      <c r="O29" s="57" t="str">
        <f>'Tableau Budgétaire 1 Détails'!O46</f>
        <v>bénéficaire invalide</v>
      </c>
      <c r="P29" s="58" t="e">
        <f>'Tableau Budgétaire 1 Détails'!#REF!</f>
        <v>#REF!</v>
      </c>
    </row>
    <row r="30" spans="1:16" x14ac:dyDescent="0.25">
      <c r="A30" s="56" t="str">
        <f>'Tableau Budgétaire 1 Détails'!A47</f>
        <v>2022-2023</v>
      </c>
      <c r="B30" s="57" t="str">
        <f>'Tableau Budgétaire 1 Détails'!B47</f>
        <v>X-00</v>
      </c>
      <c r="C30" s="57">
        <f>'Tableau Budgétaire 1 Détails'!C47</f>
        <v>10</v>
      </c>
      <c r="D30" s="57" t="str">
        <f>'Tableau Budgétaire 1 Détails'!D47</f>
        <v>Déplacements</v>
      </c>
      <c r="E30" s="57">
        <f>'Tableau Budgétaire 1 Détails'!E47</f>
        <v>0</v>
      </c>
      <c r="F30" s="57">
        <f>'Tableau Budgétaire 1 Détails'!F47</f>
        <v>0</v>
      </c>
      <c r="G30" s="57">
        <f>'Tableau Budgétaire 1 Détails'!G47</f>
        <v>0</v>
      </c>
      <c r="H30" s="57">
        <f>'Tableau Budgétaire 1 Détails'!H47</f>
        <v>0</v>
      </c>
      <c r="I30" s="57">
        <f>'Tableau Budgétaire 1 Détails'!I47</f>
        <v>0</v>
      </c>
      <c r="J30" s="57">
        <f>'Tableau Budgétaire 1 Détails'!J47</f>
        <v>0</v>
      </c>
      <c r="K30" s="57">
        <f>'Tableau Budgétaire 1 Détails'!K47</f>
        <v>0</v>
      </c>
      <c r="L30" s="57">
        <f>'Tableau Budgétaire 1 Détails'!L47</f>
        <v>0</v>
      </c>
      <c r="M30" s="57">
        <f>'Tableau Budgétaire 1 Détails'!M47</f>
        <v>0</v>
      </c>
      <c r="N30" s="57">
        <f>'Tableau Budgétaire 1 Détails'!N47</f>
        <v>0</v>
      </c>
      <c r="O30" s="57" t="str">
        <f>'Tableau Budgétaire 1 Détails'!O47</f>
        <v>bénéficaire invalide</v>
      </c>
      <c r="P30" s="58" t="e">
        <f>'Tableau Budgétaire 1 Détails'!#REF!</f>
        <v>#REF!</v>
      </c>
    </row>
    <row r="31" spans="1:16" x14ac:dyDescent="0.25">
      <c r="A31" s="56" t="str">
        <f>'Tableau Budgétaire 1 Détails'!A48</f>
        <v>2022-2023</v>
      </c>
      <c r="B31" s="57" t="str">
        <f>'Tableau Budgétaire 1 Détails'!B48</f>
        <v>X-00</v>
      </c>
      <c r="C31" s="57">
        <f>'Tableau Budgétaire 1 Détails'!C48</f>
        <v>11</v>
      </c>
      <c r="D31" s="57" t="str">
        <f>'Tableau Budgétaire 1 Détails'!D48</f>
        <v>Déplacements</v>
      </c>
      <c r="E31" s="57">
        <f>'Tableau Budgétaire 1 Détails'!E48</f>
        <v>0</v>
      </c>
      <c r="F31" s="57">
        <f>'Tableau Budgétaire 1 Détails'!F48</f>
        <v>0</v>
      </c>
      <c r="G31" s="57">
        <f>'Tableau Budgétaire 1 Détails'!G48</f>
        <v>0</v>
      </c>
      <c r="H31" s="57">
        <f>'Tableau Budgétaire 1 Détails'!H48</f>
        <v>0</v>
      </c>
      <c r="I31" s="57">
        <f>'Tableau Budgétaire 1 Détails'!I48</f>
        <v>0</v>
      </c>
      <c r="J31" s="57">
        <f>'Tableau Budgétaire 1 Détails'!J48</f>
        <v>0</v>
      </c>
      <c r="K31" s="57">
        <f>'Tableau Budgétaire 1 Détails'!K48</f>
        <v>0</v>
      </c>
      <c r="L31" s="57">
        <f>'Tableau Budgétaire 1 Détails'!L48</f>
        <v>0</v>
      </c>
      <c r="M31" s="57">
        <f>'Tableau Budgétaire 1 Détails'!M48</f>
        <v>0</v>
      </c>
      <c r="N31" s="57">
        <f>'Tableau Budgétaire 1 Détails'!N48</f>
        <v>0</v>
      </c>
      <c r="O31" s="57" t="str">
        <f>'Tableau Budgétaire 1 Détails'!O48</f>
        <v>bénéficaire invalide</v>
      </c>
      <c r="P31" s="58" t="e">
        <f>'Tableau Budgétaire 1 Détails'!#REF!</f>
        <v>#REF!</v>
      </c>
    </row>
    <row r="32" spans="1:16" x14ac:dyDescent="0.25">
      <c r="A32" s="56" t="str">
        <f>'Tableau Budgétaire 1 Détails'!A49</f>
        <v>2022-2023</v>
      </c>
      <c r="B32" s="57" t="str">
        <f>'Tableau Budgétaire 1 Détails'!B49</f>
        <v>X-00</v>
      </c>
      <c r="C32" s="57">
        <f>'Tableau Budgétaire 1 Détails'!C49</f>
        <v>12</v>
      </c>
      <c r="D32" s="57" t="str">
        <f>'Tableau Budgétaire 1 Détails'!D49</f>
        <v>Déplacements</v>
      </c>
      <c r="E32" s="57">
        <f>'Tableau Budgétaire 1 Détails'!E49</f>
        <v>0</v>
      </c>
      <c r="F32" s="57">
        <f>'Tableau Budgétaire 1 Détails'!F49</f>
        <v>0</v>
      </c>
      <c r="G32" s="57">
        <f>'Tableau Budgétaire 1 Détails'!G49</f>
        <v>0</v>
      </c>
      <c r="H32" s="57">
        <f>'Tableau Budgétaire 1 Détails'!H49</f>
        <v>0</v>
      </c>
      <c r="I32" s="57">
        <f>'Tableau Budgétaire 1 Détails'!I49</f>
        <v>0</v>
      </c>
      <c r="J32" s="57">
        <f>'Tableau Budgétaire 1 Détails'!J49</f>
        <v>0</v>
      </c>
      <c r="K32" s="57">
        <f>'Tableau Budgétaire 1 Détails'!K49</f>
        <v>0</v>
      </c>
      <c r="L32" s="57">
        <f>'Tableau Budgétaire 1 Détails'!L49</f>
        <v>0</v>
      </c>
      <c r="M32" s="57">
        <f>'Tableau Budgétaire 1 Détails'!M49</f>
        <v>0</v>
      </c>
      <c r="N32" s="57">
        <f>'Tableau Budgétaire 1 Détails'!N49</f>
        <v>0</v>
      </c>
      <c r="O32" s="57" t="str">
        <f>'Tableau Budgétaire 1 Détails'!O49</f>
        <v>bénéficaire invalide</v>
      </c>
      <c r="P32" s="58" t="e">
        <f>'Tableau Budgétaire 1 Détails'!#REF!</f>
        <v>#REF!</v>
      </c>
    </row>
    <row r="33" spans="1:16" x14ac:dyDescent="0.25">
      <c r="A33" s="56" t="str">
        <f>'Tableau Budgétaire 1 Détails'!A50</f>
        <v>2022-2023</v>
      </c>
      <c r="B33" s="57" t="str">
        <f>'Tableau Budgétaire 1 Détails'!B50</f>
        <v>X-00</v>
      </c>
      <c r="C33" s="57">
        <f>'Tableau Budgétaire 1 Détails'!C50</f>
        <v>13</v>
      </c>
      <c r="D33" s="57" t="str">
        <f>'Tableau Budgétaire 1 Détails'!D50</f>
        <v>Déplacements</v>
      </c>
      <c r="E33" s="57">
        <f>'Tableau Budgétaire 1 Détails'!E50</f>
        <v>0</v>
      </c>
      <c r="F33" s="57">
        <f>'Tableau Budgétaire 1 Détails'!F50</f>
        <v>0</v>
      </c>
      <c r="G33" s="57">
        <f>'Tableau Budgétaire 1 Détails'!G50</f>
        <v>0</v>
      </c>
      <c r="H33" s="57">
        <f>'Tableau Budgétaire 1 Détails'!H50</f>
        <v>0</v>
      </c>
      <c r="I33" s="57">
        <f>'Tableau Budgétaire 1 Détails'!I50</f>
        <v>0</v>
      </c>
      <c r="J33" s="57">
        <f>'Tableau Budgétaire 1 Détails'!J50</f>
        <v>0</v>
      </c>
      <c r="K33" s="57">
        <f>'Tableau Budgétaire 1 Détails'!K50</f>
        <v>0</v>
      </c>
      <c r="L33" s="57">
        <f>'Tableau Budgétaire 1 Détails'!L50</f>
        <v>0</v>
      </c>
      <c r="M33" s="57">
        <f>'Tableau Budgétaire 1 Détails'!M50</f>
        <v>0</v>
      </c>
      <c r="N33" s="57">
        <f>'Tableau Budgétaire 1 Détails'!N50</f>
        <v>0</v>
      </c>
      <c r="O33" s="57" t="str">
        <f>'Tableau Budgétaire 1 Détails'!O50</f>
        <v>bénéficaire invalide</v>
      </c>
      <c r="P33" s="58" t="e">
        <f>'Tableau Budgétaire 1 Détails'!#REF!</f>
        <v>#REF!</v>
      </c>
    </row>
    <row r="34" spans="1:16" x14ac:dyDescent="0.25">
      <c r="A34" s="56" t="str">
        <f>'Tableau Budgétaire 1 Détails'!A51</f>
        <v>2022-2023</v>
      </c>
      <c r="B34" s="57" t="str">
        <f>'Tableau Budgétaire 1 Détails'!B51</f>
        <v>X-00</v>
      </c>
      <c r="C34" s="57">
        <f>'Tableau Budgétaire 1 Détails'!C51</f>
        <v>14</v>
      </c>
      <c r="D34" s="57" t="str">
        <f>'Tableau Budgétaire 1 Détails'!D51</f>
        <v>Déplacements</v>
      </c>
      <c r="E34" s="57">
        <f>'Tableau Budgétaire 1 Détails'!E51</f>
        <v>0</v>
      </c>
      <c r="F34" s="57">
        <f>'Tableau Budgétaire 1 Détails'!F51</f>
        <v>0</v>
      </c>
      <c r="G34" s="57">
        <f>'Tableau Budgétaire 1 Détails'!G51</f>
        <v>0</v>
      </c>
      <c r="H34" s="57">
        <f>'Tableau Budgétaire 1 Détails'!H51</f>
        <v>0</v>
      </c>
      <c r="I34" s="57">
        <f>'Tableau Budgétaire 1 Détails'!I51</f>
        <v>0</v>
      </c>
      <c r="J34" s="57">
        <f>'Tableau Budgétaire 1 Détails'!J51</f>
        <v>0</v>
      </c>
      <c r="K34" s="57">
        <f>'Tableau Budgétaire 1 Détails'!K51</f>
        <v>0</v>
      </c>
      <c r="L34" s="57">
        <f>'Tableau Budgétaire 1 Détails'!L51</f>
        <v>0</v>
      </c>
      <c r="M34" s="57">
        <f>'Tableau Budgétaire 1 Détails'!M51</f>
        <v>0</v>
      </c>
      <c r="N34" s="57">
        <f>'Tableau Budgétaire 1 Détails'!N51</f>
        <v>0</v>
      </c>
      <c r="O34" s="57" t="str">
        <f>'Tableau Budgétaire 1 Détails'!O51</f>
        <v>bénéficaire invalide</v>
      </c>
      <c r="P34" s="58" t="e">
        <f>'Tableau Budgétaire 1 Détails'!#REF!</f>
        <v>#REF!</v>
      </c>
    </row>
    <row r="35" spans="1:16" x14ac:dyDescent="0.25">
      <c r="A35" s="56" t="str">
        <f>'Tableau Budgétaire 1 Détails'!A52</f>
        <v>2022-2023</v>
      </c>
      <c r="B35" s="57" t="str">
        <f>'Tableau Budgétaire 1 Détails'!B52</f>
        <v>X-00</v>
      </c>
      <c r="C35" s="57">
        <f>'Tableau Budgétaire 1 Détails'!C52</f>
        <v>15</v>
      </c>
      <c r="D35" s="57" t="str">
        <f>'Tableau Budgétaire 1 Détails'!D52</f>
        <v>Déplacements</v>
      </c>
      <c r="E35" s="57">
        <f>'Tableau Budgétaire 1 Détails'!E52</f>
        <v>0</v>
      </c>
      <c r="F35" s="57">
        <f>'Tableau Budgétaire 1 Détails'!F52</f>
        <v>0</v>
      </c>
      <c r="G35" s="57">
        <f>'Tableau Budgétaire 1 Détails'!G52</f>
        <v>0</v>
      </c>
      <c r="H35" s="57">
        <f>'Tableau Budgétaire 1 Détails'!H52</f>
        <v>0</v>
      </c>
      <c r="I35" s="57">
        <f>'Tableau Budgétaire 1 Détails'!I52</f>
        <v>0</v>
      </c>
      <c r="J35" s="57">
        <f>'Tableau Budgétaire 1 Détails'!J52</f>
        <v>0</v>
      </c>
      <c r="K35" s="57">
        <f>'Tableau Budgétaire 1 Détails'!K52</f>
        <v>0</v>
      </c>
      <c r="L35" s="57">
        <f>'Tableau Budgétaire 1 Détails'!L52</f>
        <v>0</v>
      </c>
      <c r="M35" s="57">
        <f>'Tableau Budgétaire 1 Détails'!M52</f>
        <v>0</v>
      </c>
      <c r="N35" s="57">
        <f>'Tableau Budgétaire 1 Détails'!N52</f>
        <v>0</v>
      </c>
      <c r="O35" s="57" t="str">
        <f>'Tableau Budgétaire 1 Détails'!O52</f>
        <v>bénéficaire invalide</v>
      </c>
      <c r="P35" s="58" t="e">
        <f>'Tableau Budgétaire 1 Détails'!#REF!</f>
        <v>#REF!</v>
      </c>
    </row>
    <row r="36" spans="1:16" x14ac:dyDescent="0.25">
      <c r="A36" s="56" t="str">
        <f>'Tableau Budgétaire 1 Détails'!A53</f>
        <v>2022-2023</v>
      </c>
      <c r="B36" s="57" t="str">
        <f>'Tableau Budgétaire 1 Détails'!B53</f>
        <v>X-00</v>
      </c>
      <c r="C36" s="57">
        <f>'Tableau Budgétaire 1 Détails'!C53</f>
        <v>16</v>
      </c>
      <c r="D36" s="57" t="str">
        <f>'Tableau Budgétaire 1 Détails'!D53</f>
        <v>Déplacements</v>
      </c>
      <c r="E36" s="57">
        <f>'Tableau Budgétaire 1 Détails'!E53</f>
        <v>0</v>
      </c>
      <c r="F36" s="57">
        <f>'Tableau Budgétaire 1 Détails'!F53</f>
        <v>0</v>
      </c>
      <c r="G36" s="57">
        <f>'Tableau Budgétaire 1 Détails'!G53</f>
        <v>0</v>
      </c>
      <c r="H36" s="57">
        <f>'Tableau Budgétaire 1 Détails'!H53</f>
        <v>0</v>
      </c>
      <c r="I36" s="57">
        <f>'Tableau Budgétaire 1 Détails'!I53</f>
        <v>0</v>
      </c>
      <c r="J36" s="57">
        <f>'Tableau Budgétaire 1 Détails'!J53</f>
        <v>0</v>
      </c>
      <c r="K36" s="57">
        <f>'Tableau Budgétaire 1 Détails'!K53</f>
        <v>0</v>
      </c>
      <c r="L36" s="57">
        <f>'Tableau Budgétaire 1 Détails'!L53</f>
        <v>0</v>
      </c>
      <c r="M36" s="57">
        <f>'Tableau Budgétaire 1 Détails'!M53</f>
        <v>0</v>
      </c>
      <c r="N36" s="57">
        <f>'Tableau Budgétaire 1 Détails'!N53</f>
        <v>0</v>
      </c>
      <c r="O36" s="57" t="str">
        <f>'Tableau Budgétaire 1 Détails'!O53</f>
        <v>bénéficaire invalide</v>
      </c>
      <c r="P36" s="58" t="e">
        <f>'Tableau Budgétaire 1 Détails'!#REF!</f>
        <v>#REF!</v>
      </c>
    </row>
    <row r="37" spans="1:16" x14ac:dyDescent="0.25">
      <c r="A37" s="56" t="str">
        <f>'Tableau Budgétaire 1 Détails'!A54</f>
        <v>2022-2023</v>
      </c>
      <c r="B37" s="57" t="str">
        <f>'Tableau Budgétaire 1 Détails'!B54</f>
        <v>X-00</v>
      </c>
      <c r="C37" s="57">
        <f>'Tableau Budgétaire 1 Détails'!C54</f>
        <v>17</v>
      </c>
      <c r="D37" s="57" t="str">
        <f>'Tableau Budgétaire 1 Détails'!D54</f>
        <v>Déplacements</v>
      </c>
      <c r="E37" s="57">
        <f>'Tableau Budgétaire 1 Détails'!E54</f>
        <v>0</v>
      </c>
      <c r="F37" s="57">
        <f>'Tableau Budgétaire 1 Détails'!F54</f>
        <v>0</v>
      </c>
      <c r="G37" s="57">
        <f>'Tableau Budgétaire 1 Détails'!G54</f>
        <v>0</v>
      </c>
      <c r="H37" s="57">
        <f>'Tableau Budgétaire 1 Détails'!H54</f>
        <v>0</v>
      </c>
      <c r="I37" s="57">
        <f>'Tableau Budgétaire 1 Détails'!I54</f>
        <v>0</v>
      </c>
      <c r="J37" s="57">
        <f>'Tableau Budgétaire 1 Détails'!J54</f>
        <v>0</v>
      </c>
      <c r="K37" s="57">
        <f>'Tableau Budgétaire 1 Détails'!K54</f>
        <v>0</v>
      </c>
      <c r="L37" s="57">
        <f>'Tableau Budgétaire 1 Détails'!L54</f>
        <v>0</v>
      </c>
      <c r="M37" s="57">
        <f>'Tableau Budgétaire 1 Détails'!M54</f>
        <v>0</v>
      </c>
      <c r="N37" s="57">
        <f>'Tableau Budgétaire 1 Détails'!N54</f>
        <v>0</v>
      </c>
      <c r="O37" s="57" t="str">
        <f>'Tableau Budgétaire 1 Détails'!O54</f>
        <v>bénéficaire invalide</v>
      </c>
      <c r="P37" s="58" t="e">
        <f>'Tableau Budgétaire 1 Détails'!#REF!</f>
        <v>#REF!</v>
      </c>
    </row>
    <row r="38" spans="1:16" x14ac:dyDescent="0.25">
      <c r="A38" s="56" t="str">
        <f>'Tableau Budgétaire 1 Détails'!A55</f>
        <v>2022-2023</v>
      </c>
      <c r="B38" s="57" t="str">
        <f>'Tableau Budgétaire 1 Détails'!B55</f>
        <v>X-00</v>
      </c>
      <c r="C38" s="57">
        <f>'Tableau Budgétaire 1 Détails'!C55</f>
        <v>18</v>
      </c>
      <c r="D38" s="57" t="str">
        <f>'Tableau Budgétaire 1 Détails'!D55</f>
        <v>Déplacements</v>
      </c>
      <c r="E38" s="57">
        <f>'Tableau Budgétaire 1 Détails'!E55</f>
        <v>0</v>
      </c>
      <c r="F38" s="57">
        <f>'Tableau Budgétaire 1 Détails'!F55</f>
        <v>0</v>
      </c>
      <c r="G38" s="57">
        <f>'Tableau Budgétaire 1 Détails'!G55</f>
        <v>0</v>
      </c>
      <c r="H38" s="57">
        <f>'Tableau Budgétaire 1 Détails'!H55</f>
        <v>0</v>
      </c>
      <c r="I38" s="57">
        <f>'Tableau Budgétaire 1 Détails'!I55</f>
        <v>0</v>
      </c>
      <c r="J38" s="57">
        <f>'Tableau Budgétaire 1 Détails'!J55</f>
        <v>0</v>
      </c>
      <c r="K38" s="57">
        <f>'Tableau Budgétaire 1 Détails'!K55</f>
        <v>0</v>
      </c>
      <c r="L38" s="57">
        <f>'Tableau Budgétaire 1 Détails'!L55</f>
        <v>0</v>
      </c>
      <c r="M38" s="57">
        <f>'Tableau Budgétaire 1 Détails'!M55</f>
        <v>0</v>
      </c>
      <c r="N38" s="57">
        <f>'Tableau Budgétaire 1 Détails'!N55</f>
        <v>0</v>
      </c>
      <c r="O38" s="57" t="str">
        <f>'Tableau Budgétaire 1 Détails'!O55</f>
        <v>bénéficaire invalide</v>
      </c>
      <c r="P38" s="58" t="e">
        <f>'Tableau Budgétaire 1 Détails'!#REF!</f>
        <v>#REF!</v>
      </c>
    </row>
    <row r="39" spans="1:16" x14ac:dyDescent="0.25">
      <c r="A39" s="56" t="str">
        <f>'Tableau Budgétaire 1 Détails'!A56</f>
        <v>2022-2023</v>
      </c>
      <c r="B39" s="57" t="str">
        <f>'Tableau Budgétaire 1 Détails'!B56</f>
        <v>X-00</v>
      </c>
      <c r="C39" s="57">
        <f>'Tableau Budgétaire 1 Détails'!C56</f>
        <v>19</v>
      </c>
      <c r="D39" s="57" t="str">
        <f>'Tableau Budgétaire 1 Détails'!D56</f>
        <v>Déplacements</v>
      </c>
      <c r="E39" s="57">
        <f>'Tableau Budgétaire 1 Détails'!E56</f>
        <v>0</v>
      </c>
      <c r="F39" s="57">
        <f>'Tableau Budgétaire 1 Détails'!F56</f>
        <v>0</v>
      </c>
      <c r="G39" s="57">
        <f>'Tableau Budgétaire 1 Détails'!G56</f>
        <v>0</v>
      </c>
      <c r="H39" s="57">
        <f>'Tableau Budgétaire 1 Détails'!H56</f>
        <v>0</v>
      </c>
      <c r="I39" s="57">
        <f>'Tableau Budgétaire 1 Détails'!I56</f>
        <v>0</v>
      </c>
      <c r="J39" s="57">
        <f>'Tableau Budgétaire 1 Détails'!J56</f>
        <v>0</v>
      </c>
      <c r="K39" s="57">
        <f>'Tableau Budgétaire 1 Détails'!K56</f>
        <v>0</v>
      </c>
      <c r="L39" s="57">
        <f>'Tableau Budgétaire 1 Détails'!L56</f>
        <v>0</v>
      </c>
      <c r="M39" s="57">
        <f>'Tableau Budgétaire 1 Détails'!M56</f>
        <v>0</v>
      </c>
      <c r="N39" s="57">
        <f>'Tableau Budgétaire 1 Détails'!N56</f>
        <v>0</v>
      </c>
      <c r="O39" s="57" t="str">
        <f>'Tableau Budgétaire 1 Détails'!O56</f>
        <v>bénéficaire invalide</v>
      </c>
      <c r="P39" s="58" t="e">
        <f>'Tableau Budgétaire 1 Détails'!#REF!</f>
        <v>#REF!</v>
      </c>
    </row>
    <row r="40" spans="1:16" x14ac:dyDescent="0.25">
      <c r="A40" s="56" t="str">
        <f>'Tableau Budgétaire 1 Détails'!A57</f>
        <v>2022-2023</v>
      </c>
      <c r="B40" s="57" t="str">
        <f>'Tableau Budgétaire 1 Détails'!B57</f>
        <v>X-00</v>
      </c>
      <c r="C40" s="57">
        <f>'Tableau Budgétaire 1 Détails'!C57</f>
        <v>20</v>
      </c>
      <c r="D40" s="57" t="str">
        <f>'Tableau Budgétaire 1 Détails'!D57</f>
        <v>Déplacements</v>
      </c>
      <c r="E40" s="57">
        <f>'Tableau Budgétaire 1 Détails'!E57</f>
        <v>0</v>
      </c>
      <c r="F40" s="57">
        <f>'Tableau Budgétaire 1 Détails'!F57</f>
        <v>0</v>
      </c>
      <c r="G40" s="57">
        <f>'Tableau Budgétaire 1 Détails'!G57</f>
        <v>0</v>
      </c>
      <c r="H40" s="57">
        <f>'Tableau Budgétaire 1 Détails'!H57</f>
        <v>0</v>
      </c>
      <c r="I40" s="57">
        <f>'Tableau Budgétaire 1 Détails'!I57</f>
        <v>0</v>
      </c>
      <c r="J40" s="57">
        <f>'Tableau Budgétaire 1 Détails'!J57</f>
        <v>0</v>
      </c>
      <c r="K40" s="57">
        <f>'Tableau Budgétaire 1 Détails'!K57</f>
        <v>0</v>
      </c>
      <c r="L40" s="57">
        <f>'Tableau Budgétaire 1 Détails'!L57</f>
        <v>0</v>
      </c>
      <c r="M40" s="57">
        <f>'Tableau Budgétaire 1 Détails'!M57</f>
        <v>0</v>
      </c>
      <c r="N40" s="57">
        <f>'Tableau Budgétaire 1 Détails'!N57</f>
        <v>0</v>
      </c>
      <c r="O40" s="57" t="str">
        <f>'Tableau Budgétaire 1 Détails'!O57</f>
        <v>bénéficaire invalide</v>
      </c>
      <c r="P40" s="58" t="e">
        <f>'Tableau Budgétaire 1 Détails'!#REF!</f>
        <v>#REF!</v>
      </c>
    </row>
    <row r="41" spans="1:16" x14ac:dyDescent="0.25">
      <c r="A41" s="56" t="str">
        <f>'Tableau Budgétaire 1 Détails'!A64</f>
        <v>2024-2025</v>
      </c>
      <c r="B41" s="57" t="str">
        <f>'Tableau Budgétaire 1 Détails'!B64</f>
        <v>X-00</v>
      </c>
      <c r="C41" s="57">
        <f>'Tableau Budgétaire 1 Détails'!C64</f>
        <v>1</v>
      </c>
      <c r="D41" s="57">
        <f>'Tableau Budgétaire 1 Détails'!D64</f>
        <v>0</v>
      </c>
      <c r="E41" s="57">
        <f>'Tableau Budgétaire 1 Détails'!E64</f>
        <v>0</v>
      </c>
      <c r="F41" s="57">
        <f>'Tableau Budgétaire 1 Détails'!F64</f>
        <v>0</v>
      </c>
      <c r="G41" s="57">
        <f>'Tableau Budgétaire 1 Détails'!G64</f>
        <v>0</v>
      </c>
      <c r="H41" s="57">
        <f>'Tableau Budgétaire 1 Détails'!H64</f>
        <v>0</v>
      </c>
      <c r="I41" s="57">
        <f>'Tableau Budgétaire 1 Détails'!I64</f>
        <v>0</v>
      </c>
      <c r="J41" s="57">
        <f>'Tableau Budgétaire 1 Détails'!J64</f>
        <v>0</v>
      </c>
      <c r="K41" s="57">
        <f>'Tableau Budgétaire 1 Détails'!K64</f>
        <v>0</v>
      </c>
      <c r="L41" s="57">
        <f>'Tableau Budgétaire 1 Détails'!L64</f>
        <v>0</v>
      </c>
      <c r="M41" s="57">
        <f>'Tableau Budgétaire 1 Détails'!M64</f>
        <v>0</v>
      </c>
      <c r="N41" s="57">
        <f>'Tableau Budgétaire 1 Détails'!N64</f>
        <v>0</v>
      </c>
      <c r="O41" s="57" t="str">
        <f>'Tableau Budgétaire 1 Détails'!O64</f>
        <v>bénéficaire invalide</v>
      </c>
      <c r="P41" s="58" t="e">
        <f>'Tableau Budgétaire 1 Détails'!#REF!</f>
        <v>#REF!</v>
      </c>
    </row>
    <row r="42" spans="1:16" x14ac:dyDescent="0.25">
      <c r="A42" s="56" t="str">
        <f>'Tableau Budgétaire 1 Détails'!A65</f>
        <v>2024-2025</v>
      </c>
      <c r="B42" s="57" t="str">
        <f>'Tableau Budgétaire 1 Détails'!B65</f>
        <v>X-00</v>
      </c>
      <c r="C42" s="57">
        <f>'Tableau Budgétaire 1 Détails'!C65</f>
        <v>2</v>
      </c>
      <c r="D42" s="57">
        <f>'Tableau Budgétaire 1 Détails'!D65</f>
        <v>0</v>
      </c>
      <c r="E42" s="57">
        <f>'Tableau Budgétaire 1 Détails'!E65</f>
        <v>0</v>
      </c>
      <c r="F42" s="57">
        <f>'Tableau Budgétaire 1 Détails'!F65</f>
        <v>0</v>
      </c>
      <c r="G42" s="57">
        <f>'Tableau Budgétaire 1 Détails'!G65</f>
        <v>0</v>
      </c>
      <c r="H42" s="57">
        <f>'Tableau Budgétaire 1 Détails'!H65</f>
        <v>0</v>
      </c>
      <c r="I42" s="57">
        <f>'Tableau Budgétaire 1 Détails'!I65</f>
        <v>0</v>
      </c>
      <c r="J42" s="57">
        <f>'Tableau Budgétaire 1 Détails'!J65</f>
        <v>0</v>
      </c>
      <c r="K42" s="57">
        <f>'Tableau Budgétaire 1 Détails'!K65</f>
        <v>0</v>
      </c>
      <c r="L42" s="57">
        <f>'Tableau Budgétaire 1 Détails'!L65</f>
        <v>0</v>
      </c>
      <c r="M42" s="57">
        <f>'Tableau Budgétaire 1 Détails'!M65</f>
        <v>0</v>
      </c>
      <c r="N42" s="57">
        <f>'Tableau Budgétaire 1 Détails'!N65</f>
        <v>0</v>
      </c>
      <c r="O42" s="57" t="str">
        <f>'Tableau Budgétaire 1 Détails'!O65</f>
        <v>bénéficaire invalide</v>
      </c>
      <c r="P42" s="58" t="e">
        <f>'Tableau Budgétaire 1 Détails'!#REF!</f>
        <v>#REF!</v>
      </c>
    </row>
    <row r="43" spans="1:16" x14ac:dyDescent="0.25">
      <c r="A43" s="56" t="str">
        <f>'Tableau Budgétaire 1 Détails'!A66</f>
        <v>2024-2025</v>
      </c>
      <c r="B43" s="57" t="str">
        <f>'Tableau Budgétaire 1 Détails'!B66</f>
        <v>X-00</v>
      </c>
      <c r="C43" s="57">
        <f>'Tableau Budgétaire 1 Détails'!C66</f>
        <v>3</v>
      </c>
      <c r="D43" s="57">
        <f>'Tableau Budgétaire 1 Détails'!D66</f>
        <v>0</v>
      </c>
      <c r="E43" s="57">
        <f>'Tableau Budgétaire 1 Détails'!E66</f>
        <v>0</v>
      </c>
      <c r="F43" s="57">
        <f>'Tableau Budgétaire 1 Détails'!F66</f>
        <v>0</v>
      </c>
      <c r="G43" s="57">
        <f>'Tableau Budgétaire 1 Détails'!G66</f>
        <v>0</v>
      </c>
      <c r="H43" s="57">
        <f>'Tableau Budgétaire 1 Détails'!H66</f>
        <v>0</v>
      </c>
      <c r="I43" s="57">
        <f>'Tableau Budgétaire 1 Détails'!I66</f>
        <v>0</v>
      </c>
      <c r="J43" s="57">
        <f>'Tableau Budgétaire 1 Détails'!J66</f>
        <v>0</v>
      </c>
      <c r="K43" s="57">
        <f>'Tableau Budgétaire 1 Détails'!K66</f>
        <v>0</v>
      </c>
      <c r="L43" s="57">
        <f>'Tableau Budgétaire 1 Détails'!L66</f>
        <v>0</v>
      </c>
      <c r="M43" s="57">
        <f>'Tableau Budgétaire 1 Détails'!M66</f>
        <v>0</v>
      </c>
      <c r="N43" s="57">
        <f>'Tableau Budgétaire 1 Détails'!N66</f>
        <v>0</v>
      </c>
      <c r="O43" s="57" t="str">
        <f>'Tableau Budgétaire 1 Détails'!O66</f>
        <v>bénéficaire invalide</v>
      </c>
      <c r="P43" s="58" t="e">
        <f>'Tableau Budgétaire 1 Détails'!#REF!</f>
        <v>#REF!</v>
      </c>
    </row>
    <row r="44" spans="1:16" x14ac:dyDescent="0.25">
      <c r="A44" s="56" t="str">
        <f>'Tableau Budgétaire 1 Détails'!A67</f>
        <v>2024-2025</v>
      </c>
      <c r="B44" s="57" t="str">
        <f>'Tableau Budgétaire 1 Détails'!B67</f>
        <v>X-00</v>
      </c>
      <c r="C44" s="57">
        <f>'Tableau Budgétaire 1 Détails'!C67</f>
        <v>4</v>
      </c>
      <c r="D44" s="57">
        <f>'Tableau Budgétaire 1 Détails'!D67</f>
        <v>0</v>
      </c>
      <c r="E44" s="57">
        <f>'Tableau Budgétaire 1 Détails'!E67</f>
        <v>0</v>
      </c>
      <c r="F44" s="57">
        <f>'Tableau Budgétaire 1 Détails'!F67</f>
        <v>0</v>
      </c>
      <c r="G44" s="57">
        <f>'Tableau Budgétaire 1 Détails'!G67</f>
        <v>0</v>
      </c>
      <c r="H44" s="57">
        <f>'Tableau Budgétaire 1 Détails'!H67</f>
        <v>0</v>
      </c>
      <c r="I44" s="57">
        <f>'Tableau Budgétaire 1 Détails'!I67</f>
        <v>0</v>
      </c>
      <c r="J44" s="57">
        <f>'Tableau Budgétaire 1 Détails'!J67</f>
        <v>0</v>
      </c>
      <c r="K44" s="57">
        <f>'Tableau Budgétaire 1 Détails'!K67</f>
        <v>0</v>
      </c>
      <c r="L44" s="57">
        <f>'Tableau Budgétaire 1 Détails'!L67</f>
        <v>0</v>
      </c>
      <c r="M44" s="57">
        <f>'Tableau Budgétaire 1 Détails'!M67</f>
        <v>0</v>
      </c>
      <c r="N44" s="57">
        <f>'Tableau Budgétaire 1 Détails'!N67</f>
        <v>0</v>
      </c>
      <c r="O44" s="57" t="str">
        <f>'Tableau Budgétaire 1 Détails'!O67</f>
        <v>bénéficaire invalide</v>
      </c>
      <c r="P44" s="58" t="e">
        <f>'Tableau Budgétaire 1 Détails'!#REF!</f>
        <v>#REF!</v>
      </c>
    </row>
    <row r="45" spans="1:16" x14ac:dyDescent="0.25">
      <c r="A45" s="56" t="str">
        <f>'Tableau Budgétaire 1 Détails'!A68</f>
        <v>2024-2025</v>
      </c>
      <c r="B45" s="57" t="str">
        <f>'Tableau Budgétaire 1 Détails'!B68</f>
        <v>X-00</v>
      </c>
      <c r="C45" s="57">
        <f>'Tableau Budgétaire 1 Détails'!C68</f>
        <v>5</v>
      </c>
      <c r="D45" s="57">
        <f>'Tableau Budgétaire 1 Détails'!D68</f>
        <v>0</v>
      </c>
      <c r="E45" s="57">
        <f>'Tableau Budgétaire 1 Détails'!E68</f>
        <v>0</v>
      </c>
      <c r="F45" s="57">
        <f>'Tableau Budgétaire 1 Détails'!F68</f>
        <v>0</v>
      </c>
      <c r="G45" s="57">
        <f>'Tableau Budgétaire 1 Détails'!G68</f>
        <v>0</v>
      </c>
      <c r="H45" s="57">
        <f>'Tableau Budgétaire 1 Détails'!H68</f>
        <v>0</v>
      </c>
      <c r="I45" s="57">
        <f>'Tableau Budgétaire 1 Détails'!I68</f>
        <v>0</v>
      </c>
      <c r="J45" s="57">
        <f>'Tableau Budgétaire 1 Détails'!J68</f>
        <v>0</v>
      </c>
      <c r="K45" s="57">
        <f>'Tableau Budgétaire 1 Détails'!K68</f>
        <v>0</v>
      </c>
      <c r="L45" s="57">
        <f>'Tableau Budgétaire 1 Détails'!L68</f>
        <v>0</v>
      </c>
      <c r="M45" s="57">
        <f>'Tableau Budgétaire 1 Détails'!M68</f>
        <v>0</v>
      </c>
      <c r="N45" s="57">
        <f>'Tableau Budgétaire 1 Détails'!N68</f>
        <v>0</v>
      </c>
      <c r="O45" s="57" t="str">
        <f>'Tableau Budgétaire 1 Détails'!O68</f>
        <v>bénéficaire invalide</v>
      </c>
      <c r="P45" s="58" t="e">
        <f>'Tableau Budgétaire 1 Détails'!#REF!</f>
        <v>#REF!</v>
      </c>
    </row>
    <row r="46" spans="1:16" x14ac:dyDescent="0.25">
      <c r="A46" s="56" t="str">
        <f>'Tableau Budgétaire 1 Détails'!A69</f>
        <v>2024-2025</v>
      </c>
      <c r="B46" s="57" t="str">
        <f>'Tableau Budgétaire 1 Détails'!B69</f>
        <v>X-00</v>
      </c>
      <c r="C46" s="57">
        <f>'Tableau Budgétaire 1 Détails'!C69</f>
        <v>6</v>
      </c>
      <c r="D46" s="57">
        <f>'Tableau Budgétaire 1 Détails'!D69</f>
        <v>0</v>
      </c>
      <c r="E46" s="57">
        <f>'Tableau Budgétaire 1 Détails'!E69</f>
        <v>0</v>
      </c>
      <c r="F46" s="57">
        <f>'Tableau Budgétaire 1 Détails'!F69</f>
        <v>0</v>
      </c>
      <c r="G46" s="57">
        <f>'Tableau Budgétaire 1 Détails'!G69</f>
        <v>0</v>
      </c>
      <c r="H46" s="57">
        <f>'Tableau Budgétaire 1 Détails'!H69</f>
        <v>0</v>
      </c>
      <c r="I46" s="57">
        <f>'Tableau Budgétaire 1 Détails'!I69</f>
        <v>0</v>
      </c>
      <c r="J46" s="57">
        <f>'Tableau Budgétaire 1 Détails'!J69</f>
        <v>0</v>
      </c>
      <c r="K46" s="57">
        <f>'Tableau Budgétaire 1 Détails'!K69</f>
        <v>0</v>
      </c>
      <c r="L46" s="57">
        <f>'Tableau Budgétaire 1 Détails'!L69</f>
        <v>0</v>
      </c>
      <c r="M46" s="57">
        <f>'Tableau Budgétaire 1 Détails'!M69</f>
        <v>0</v>
      </c>
      <c r="N46" s="57">
        <f>'Tableau Budgétaire 1 Détails'!N69</f>
        <v>0</v>
      </c>
      <c r="O46" s="57" t="str">
        <f>'Tableau Budgétaire 1 Détails'!O69</f>
        <v>bénéficaire invalide</v>
      </c>
      <c r="P46" s="58" t="e">
        <f>'Tableau Budgétaire 1 Détails'!#REF!</f>
        <v>#REF!</v>
      </c>
    </row>
    <row r="47" spans="1:16" x14ac:dyDescent="0.25">
      <c r="A47" s="56" t="str">
        <f>'Tableau Budgétaire 1 Détails'!A70</f>
        <v>2024-2025</v>
      </c>
      <c r="B47" s="57" t="str">
        <f>'Tableau Budgétaire 1 Détails'!B70</f>
        <v>X-00</v>
      </c>
      <c r="C47" s="57">
        <f>'Tableau Budgétaire 1 Détails'!C70</f>
        <v>7</v>
      </c>
      <c r="D47" s="57">
        <f>'Tableau Budgétaire 1 Détails'!D70</f>
        <v>0</v>
      </c>
      <c r="E47" s="57">
        <f>'Tableau Budgétaire 1 Détails'!E70</f>
        <v>0</v>
      </c>
      <c r="F47" s="57">
        <f>'Tableau Budgétaire 1 Détails'!F70</f>
        <v>0</v>
      </c>
      <c r="G47" s="57">
        <f>'Tableau Budgétaire 1 Détails'!G70</f>
        <v>0</v>
      </c>
      <c r="H47" s="57">
        <f>'Tableau Budgétaire 1 Détails'!H70</f>
        <v>0</v>
      </c>
      <c r="I47" s="57">
        <f>'Tableau Budgétaire 1 Détails'!I70</f>
        <v>0</v>
      </c>
      <c r="J47" s="57">
        <f>'Tableau Budgétaire 1 Détails'!J70</f>
        <v>0</v>
      </c>
      <c r="K47" s="57">
        <f>'Tableau Budgétaire 1 Détails'!K70</f>
        <v>0</v>
      </c>
      <c r="L47" s="57">
        <f>'Tableau Budgétaire 1 Détails'!L70</f>
        <v>0</v>
      </c>
      <c r="M47" s="57">
        <f>'Tableau Budgétaire 1 Détails'!M70</f>
        <v>0</v>
      </c>
      <c r="N47" s="57">
        <f>'Tableau Budgétaire 1 Détails'!N70</f>
        <v>0</v>
      </c>
      <c r="O47" s="57" t="str">
        <f>'Tableau Budgétaire 1 Détails'!O70</f>
        <v>bénéficaire invalide</v>
      </c>
      <c r="P47" s="58" t="e">
        <f>'Tableau Budgétaire 1 Détails'!#REF!</f>
        <v>#REF!</v>
      </c>
    </row>
    <row r="48" spans="1:16" x14ac:dyDescent="0.25">
      <c r="A48" s="56" t="str">
        <f>'Tableau Budgétaire 1 Détails'!A71</f>
        <v>2024-2025</v>
      </c>
      <c r="B48" s="57" t="str">
        <f>'Tableau Budgétaire 1 Détails'!B71</f>
        <v>X-00</v>
      </c>
      <c r="C48" s="57">
        <f>'Tableau Budgétaire 1 Détails'!C71</f>
        <v>8</v>
      </c>
      <c r="D48" s="57">
        <f>'Tableau Budgétaire 1 Détails'!D71</f>
        <v>0</v>
      </c>
      <c r="E48" s="57">
        <f>'Tableau Budgétaire 1 Détails'!E71</f>
        <v>0</v>
      </c>
      <c r="F48" s="57">
        <f>'Tableau Budgétaire 1 Détails'!F71</f>
        <v>0</v>
      </c>
      <c r="G48" s="57">
        <f>'Tableau Budgétaire 1 Détails'!G71</f>
        <v>0</v>
      </c>
      <c r="H48" s="57">
        <f>'Tableau Budgétaire 1 Détails'!H71</f>
        <v>0</v>
      </c>
      <c r="I48" s="57">
        <f>'Tableau Budgétaire 1 Détails'!I71</f>
        <v>0</v>
      </c>
      <c r="J48" s="57">
        <f>'Tableau Budgétaire 1 Détails'!J71</f>
        <v>0</v>
      </c>
      <c r="K48" s="57">
        <f>'Tableau Budgétaire 1 Détails'!K71</f>
        <v>0</v>
      </c>
      <c r="L48" s="57">
        <f>'Tableau Budgétaire 1 Détails'!L71</f>
        <v>0</v>
      </c>
      <c r="M48" s="57">
        <f>'Tableau Budgétaire 1 Détails'!M71</f>
        <v>0</v>
      </c>
      <c r="N48" s="57">
        <f>'Tableau Budgétaire 1 Détails'!N71</f>
        <v>0</v>
      </c>
      <c r="O48" s="57" t="str">
        <f>'Tableau Budgétaire 1 Détails'!O71</f>
        <v>bénéficaire invalide</v>
      </c>
      <c r="P48" s="58" t="e">
        <f>'Tableau Budgétaire 1 Détails'!#REF!</f>
        <v>#REF!</v>
      </c>
    </row>
    <row r="49" spans="1:16" x14ac:dyDescent="0.25">
      <c r="A49" s="56" t="str">
        <f>'Tableau Budgétaire 1 Détails'!A72</f>
        <v>2024-2025</v>
      </c>
      <c r="B49" s="57" t="str">
        <f>'Tableau Budgétaire 1 Détails'!B72</f>
        <v>X-00</v>
      </c>
      <c r="C49" s="57">
        <f>'Tableau Budgétaire 1 Détails'!C72</f>
        <v>9</v>
      </c>
      <c r="D49" s="57">
        <f>'Tableau Budgétaire 1 Détails'!D72</f>
        <v>0</v>
      </c>
      <c r="E49" s="57">
        <f>'Tableau Budgétaire 1 Détails'!E72</f>
        <v>0</v>
      </c>
      <c r="F49" s="57">
        <f>'Tableau Budgétaire 1 Détails'!F72</f>
        <v>0</v>
      </c>
      <c r="G49" s="57">
        <f>'Tableau Budgétaire 1 Détails'!G72</f>
        <v>0</v>
      </c>
      <c r="H49" s="57">
        <f>'Tableau Budgétaire 1 Détails'!H72</f>
        <v>0</v>
      </c>
      <c r="I49" s="57">
        <f>'Tableau Budgétaire 1 Détails'!I72</f>
        <v>0</v>
      </c>
      <c r="J49" s="57">
        <f>'Tableau Budgétaire 1 Détails'!J72</f>
        <v>0</v>
      </c>
      <c r="K49" s="57">
        <f>'Tableau Budgétaire 1 Détails'!K72</f>
        <v>0</v>
      </c>
      <c r="L49" s="57">
        <f>'Tableau Budgétaire 1 Détails'!L72</f>
        <v>0</v>
      </c>
      <c r="M49" s="57">
        <f>'Tableau Budgétaire 1 Détails'!M72</f>
        <v>0</v>
      </c>
      <c r="N49" s="57">
        <f>'Tableau Budgétaire 1 Détails'!N72</f>
        <v>0</v>
      </c>
      <c r="O49" s="57" t="str">
        <f>'Tableau Budgétaire 1 Détails'!O72</f>
        <v>bénéficaire invalide</v>
      </c>
      <c r="P49" s="58" t="e">
        <f>'Tableau Budgétaire 1 Détails'!#REF!</f>
        <v>#REF!</v>
      </c>
    </row>
    <row r="50" spans="1:16" x14ac:dyDescent="0.25">
      <c r="A50" s="56" t="str">
        <f>'Tableau Budgétaire 1 Détails'!A73</f>
        <v>2024-2025</v>
      </c>
      <c r="B50" s="57" t="str">
        <f>'Tableau Budgétaire 1 Détails'!B73</f>
        <v>X-00</v>
      </c>
      <c r="C50" s="57">
        <f>'Tableau Budgétaire 1 Détails'!C73</f>
        <v>10</v>
      </c>
      <c r="D50" s="57">
        <f>'Tableau Budgétaire 1 Détails'!D73</f>
        <v>0</v>
      </c>
      <c r="E50" s="57">
        <f>'Tableau Budgétaire 1 Détails'!E73</f>
        <v>0</v>
      </c>
      <c r="F50" s="57">
        <f>'Tableau Budgétaire 1 Détails'!F73</f>
        <v>0</v>
      </c>
      <c r="G50" s="57">
        <f>'Tableau Budgétaire 1 Détails'!G73</f>
        <v>0</v>
      </c>
      <c r="H50" s="57">
        <f>'Tableau Budgétaire 1 Détails'!H73</f>
        <v>0</v>
      </c>
      <c r="I50" s="57">
        <f>'Tableau Budgétaire 1 Détails'!I73</f>
        <v>0</v>
      </c>
      <c r="J50" s="57">
        <f>'Tableau Budgétaire 1 Détails'!J73</f>
        <v>0</v>
      </c>
      <c r="K50" s="57">
        <f>'Tableau Budgétaire 1 Détails'!K73</f>
        <v>0</v>
      </c>
      <c r="L50" s="57">
        <f>'Tableau Budgétaire 1 Détails'!L73</f>
        <v>0</v>
      </c>
      <c r="M50" s="57">
        <f>'Tableau Budgétaire 1 Détails'!M73</f>
        <v>0</v>
      </c>
      <c r="N50" s="57">
        <f>'Tableau Budgétaire 1 Détails'!N73</f>
        <v>0</v>
      </c>
      <c r="O50" s="57" t="str">
        <f>'Tableau Budgétaire 1 Détails'!O73</f>
        <v>bénéficaire invalide</v>
      </c>
      <c r="P50" s="58" t="e">
        <f>'Tableau Budgétaire 1 Détails'!#REF!</f>
        <v>#REF!</v>
      </c>
    </row>
    <row r="51" spans="1:16" x14ac:dyDescent="0.25">
      <c r="A51" s="56" t="str">
        <f>'Tableau Budgétaire 1 Détails'!A74</f>
        <v>2024-2025</v>
      </c>
      <c r="B51" s="57" t="str">
        <f>'Tableau Budgétaire 1 Détails'!B74</f>
        <v>X-00</v>
      </c>
      <c r="C51" s="57">
        <f>'Tableau Budgétaire 1 Détails'!C74</f>
        <v>11</v>
      </c>
      <c r="D51" s="57">
        <f>'Tableau Budgétaire 1 Détails'!D74</f>
        <v>0</v>
      </c>
      <c r="E51" s="57">
        <f>'Tableau Budgétaire 1 Détails'!E74</f>
        <v>0</v>
      </c>
      <c r="F51" s="57">
        <f>'Tableau Budgétaire 1 Détails'!F74</f>
        <v>0</v>
      </c>
      <c r="G51" s="57">
        <f>'Tableau Budgétaire 1 Détails'!G74</f>
        <v>0</v>
      </c>
      <c r="H51" s="57">
        <f>'Tableau Budgétaire 1 Détails'!H74</f>
        <v>0</v>
      </c>
      <c r="I51" s="57">
        <f>'Tableau Budgétaire 1 Détails'!I74</f>
        <v>0</v>
      </c>
      <c r="J51" s="57">
        <f>'Tableau Budgétaire 1 Détails'!J74</f>
        <v>0</v>
      </c>
      <c r="K51" s="57">
        <f>'Tableau Budgétaire 1 Détails'!K74</f>
        <v>0</v>
      </c>
      <c r="L51" s="57">
        <f>'Tableau Budgétaire 1 Détails'!L74</f>
        <v>0</v>
      </c>
      <c r="M51" s="57">
        <f>'Tableau Budgétaire 1 Détails'!M74</f>
        <v>0</v>
      </c>
      <c r="N51" s="57">
        <f>'Tableau Budgétaire 1 Détails'!N74</f>
        <v>0</v>
      </c>
      <c r="O51" s="57" t="str">
        <f>'Tableau Budgétaire 1 Détails'!O74</f>
        <v>bénéficaire invalide</v>
      </c>
      <c r="P51" s="58" t="e">
        <f>'Tableau Budgétaire 1 Détails'!#REF!</f>
        <v>#REF!</v>
      </c>
    </row>
    <row r="52" spans="1:16" x14ac:dyDescent="0.25">
      <c r="A52" s="56" t="str">
        <f>'Tableau Budgétaire 1 Détails'!A75</f>
        <v>2024-2025</v>
      </c>
      <c r="B52" s="57" t="str">
        <f>'Tableau Budgétaire 1 Détails'!B75</f>
        <v>X-00</v>
      </c>
      <c r="C52" s="57">
        <f>'Tableau Budgétaire 1 Détails'!C75</f>
        <v>12</v>
      </c>
      <c r="D52" s="57">
        <f>'Tableau Budgétaire 1 Détails'!D75</f>
        <v>0</v>
      </c>
      <c r="E52" s="57">
        <f>'Tableau Budgétaire 1 Détails'!E75</f>
        <v>0</v>
      </c>
      <c r="F52" s="57">
        <f>'Tableau Budgétaire 1 Détails'!F75</f>
        <v>0</v>
      </c>
      <c r="G52" s="57">
        <f>'Tableau Budgétaire 1 Détails'!G75</f>
        <v>0</v>
      </c>
      <c r="H52" s="57">
        <f>'Tableau Budgétaire 1 Détails'!H75</f>
        <v>0</v>
      </c>
      <c r="I52" s="57">
        <f>'Tableau Budgétaire 1 Détails'!I75</f>
        <v>0</v>
      </c>
      <c r="J52" s="57">
        <f>'Tableau Budgétaire 1 Détails'!J75</f>
        <v>0</v>
      </c>
      <c r="K52" s="57">
        <f>'Tableau Budgétaire 1 Détails'!K75</f>
        <v>0</v>
      </c>
      <c r="L52" s="57">
        <f>'Tableau Budgétaire 1 Détails'!L75</f>
        <v>0</v>
      </c>
      <c r="M52" s="57">
        <f>'Tableau Budgétaire 1 Détails'!M75</f>
        <v>0</v>
      </c>
      <c r="N52" s="57">
        <f>'Tableau Budgétaire 1 Détails'!N75</f>
        <v>0</v>
      </c>
      <c r="O52" s="57" t="str">
        <f>'Tableau Budgétaire 1 Détails'!O75</f>
        <v>bénéficaire invalide</v>
      </c>
      <c r="P52" s="58" t="e">
        <f>'Tableau Budgétaire 1 Détails'!#REF!</f>
        <v>#REF!</v>
      </c>
    </row>
    <row r="53" spans="1:16" x14ac:dyDescent="0.25">
      <c r="A53" s="56" t="str">
        <f>'Tableau Budgétaire 1 Détails'!A76</f>
        <v>2024-2025</v>
      </c>
      <c r="B53" s="57" t="str">
        <f>'Tableau Budgétaire 1 Détails'!B76</f>
        <v>X-00</v>
      </c>
      <c r="C53" s="57">
        <f>'Tableau Budgétaire 1 Détails'!C76</f>
        <v>13</v>
      </c>
      <c r="D53" s="57">
        <f>'Tableau Budgétaire 1 Détails'!D76</f>
        <v>0</v>
      </c>
      <c r="E53" s="57">
        <f>'Tableau Budgétaire 1 Détails'!E76</f>
        <v>0</v>
      </c>
      <c r="F53" s="57">
        <f>'Tableau Budgétaire 1 Détails'!F76</f>
        <v>0</v>
      </c>
      <c r="G53" s="57">
        <f>'Tableau Budgétaire 1 Détails'!G76</f>
        <v>0</v>
      </c>
      <c r="H53" s="57">
        <f>'Tableau Budgétaire 1 Détails'!H76</f>
        <v>0</v>
      </c>
      <c r="I53" s="57">
        <f>'Tableau Budgétaire 1 Détails'!I76</f>
        <v>0</v>
      </c>
      <c r="J53" s="57">
        <f>'Tableau Budgétaire 1 Détails'!J76</f>
        <v>0</v>
      </c>
      <c r="K53" s="57">
        <f>'Tableau Budgétaire 1 Détails'!K76</f>
        <v>0</v>
      </c>
      <c r="L53" s="57">
        <f>'Tableau Budgétaire 1 Détails'!L76</f>
        <v>0</v>
      </c>
      <c r="M53" s="57">
        <f>'Tableau Budgétaire 1 Détails'!M76</f>
        <v>0</v>
      </c>
      <c r="N53" s="57">
        <f>'Tableau Budgétaire 1 Détails'!N76</f>
        <v>0</v>
      </c>
      <c r="O53" s="57" t="str">
        <f>'Tableau Budgétaire 1 Détails'!O76</f>
        <v>bénéficaire invalide</v>
      </c>
      <c r="P53" s="58" t="e">
        <f>'Tableau Budgétaire 1 Détails'!#REF!</f>
        <v>#REF!</v>
      </c>
    </row>
    <row r="54" spans="1:16" x14ac:dyDescent="0.25">
      <c r="A54" s="56" t="str">
        <f>'Tableau Budgétaire 1 Détails'!A77</f>
        <v>2024-2025</v>
      </c>
      <c r="B54" s="57" t="str">
        <f>'Tableau Budgétaire 1 Détails'!B77</f>
        <v>X-00</v>
      </c>
      <c r="C54" s="57">
        <f>'Tableau Budgétaire 1 Détails'!C77</f>
        <v>14</v>
      </c>
      <c r="D54" s="57">
        <f>'Tableau Budgétaire 1 Détails'!D77</f>
        <v>0</v>
      </c>
      <c r="E54" s="57">
        <f>'Tableau Budgétaire 1 Détails'!E77</f>
        <v>0</v>
      </c>
      <c r="F54" s="57">
        <f>'Tableau Budgétaire 1 Détails'!F77</f>
        <v>0</v>
      </c>
      <c r="G54" s="57">
        <f>'Tableau Budgétaire 1 Détails'!G77</f>
        <v>0</v>
      </c>
      <c r="H54" s="57">
        <f>'Tableau Budgétaire 1 Détails'!H77</f>
        <v>0</v>
      </c>
      <c r="I54" s="57">
        <f>'Tableau Budgétaire 1 Détails'!I77</f>
        <v>0</v>
      </c>
      <c r="J54" s="57">
        <f>'Tableau Budgétaire 1 Détails'!J77</f>
        <v>0</v>
      </c>
      <c r="K54" s="57">
        <f>'Tableau Budgétaire 1 Détails'!K77</f>
        <v>0</v>
      </c>
      <c r="L54" s="57">
        <f>'Tableau Budgétaire 1 Détails'!L77</f>
        <v>0</v>
      </c>
      <c r="M54" s="57">
        <f>'Tableau Budgétaire 1 Détails'!M77</f>
        <v>0</v>
      </c>
      <c r="N54" s="57">
        <f>'Tableau Budgétaire 1 Détails'!N77</f>
        <v>0</v>
      </c>
      <c r="O54" s="57" t="str">
        <f>'Tableau Budgétaire 1 Détails'!O77</f>
        <v>bénéficaire invalide</v>
      </c>
      <c r="P54" s="58" t="e">
        <f>'Tableau Budgétaire 1 Détails'!#REF!</f>
        <v>#REF!</v>
      </c>
    </row>
    <row r="55" spans="1:16" x14ac:dyDescent="0.25">
      <c r="A55" s="56" t="str">
        <f>'Tableau Budgétaire 1 Détails'!A78</f>
        <v>2024-2025</v>
      </c>
      <c r="B55" s="57" t="str">
        <f>'Tableau Budgétaire 1 Détails'!B78</f>
        <v>X-00</v>
      </c>
      <c r="C55" s="57">
        <f>'Tableau Budgétaire 1 Détails'!C78</f>
        <v>15</v>
      </c>
      <c r="D55" s="57">
        <f>'Tableau Budgétaire 1 Détails'!D78</f>
        <v>0</v>
      </c>
      <c r="E55" s="57">
        <f>'Tableau Budgétaire 1 Détails'!E78</f>
        <v>0</v>
      </c>
      <c r="F55" s="57">
        <f>'Tableau Budgétaire 1 Détails'!F78</f>
        <v>0</v>
      </c>
      <c r="G55" s="57">
        <f>'Tableau Budgétaire 1 Détails'!G78</f>
        <v>0</v>
      </c>
      <c r="H55" s="57">
        <f>'Tableau Budgétaire 1 Détails'!H78</f>
        <v>0</v>
      </c>
      <c r="I55" s="57">
        <f>'Tableau Budgétaire 1 Détails'!I78</f>
        <v>0</v>
      </c>
      <c r="J55" s="57">
        <f>'Tableau Budgétaire 1 Détails'!J78</f>
        <v>0</v>
      </c>
      <c r="K55" s="57">
        <f>'Tableau Budgétaire 1 Détails'!K78</f>
        <v>0</v>
      </c>
      <c r="L55" s="57">
        <f>'Tableau Budgétaire 1 Détails'!L78</f>
        <v>0</v>
      </c>
      <c r="M55" s="57">
        <f>'Tableau Budgétaire 1 Détails'!M78</f>
        <v>0</v>
      </c>
      <c r="N55" s="57">
        <f>'Tableau Budgétaire 1 Détails'!N78</f>
        <v>0</v>
      </c>
      <c r="O55" s="57" t="str">
        <f>'Tableau Budgétaire 1 Détails'!O78</f>
        <v>bénéficaire invalide</v>
      </c>
      <c r="P55" s="58" t="e">
        <f>'Tableau Budgétaire 1 Détails'!#REF!</f>
        <v>#REF!</v>
      </c>
    </row>
    <row r="56" spans="1:16" x14ac:dyDescent="0.25">
      <c r="A56" s="56" t="str">
        <f>'Tableau Budgétaire 1 Détails'!A79</f>
        <v>2024-2025</v>
      </c>
      <c r="B56" s="57" t="str">
        <f>'Tableau Budgétaire 1 Détails'!B79</f>
        <v>X-00</v>
      </c>
      <c r="C56" s="57">
        <f>'Tableau Budgétaire 1 Détails'!C79</f>
        <v>16</v>
      </c>
      <c r="D56" s="57">
        <f>'Tableau Budgétaire 1 Détails'!D79</f>
        <v>0</v>
      </c>
      <c r="E56" s="57">
        <f>'Tableau Budgétaire 1 Détails'!E79</f>
        <v>0</v>
      </c>
      <c r="F56" s="57">
        <f>'Tableau Budgétaire 1 Détails'!F79</f>
        <v>0</v>
      </c>
      <c r="G56" s="57">
        <f>'Tableau Budgétaire 1 Détails'!G79</f>
        <v>0</v>
      </c>
      <c r="H56" s="57">
        <f>'Tableau Budgétaire 1 Détails'!H79</f>
        <v>0</v>
      </c>
      <c r="I56" s="57">
        <f>'Tableau Budgétaire 1 Détails'!I79</f>
        <v>0</v>
      </c>
      <c r="J56" s="57">
        <f>'Tableau Budgétaire 1 Détails'!J79</f>
        <v>0</v>
      </c>
      <c r="K56" s="57">
        <f>'Tableau Budgétaire 1 Détails'!K79</f>
        <v>0</v>
      </c>
      <c r="L56" s="57">
        <f>'Tableau Budgétaire 1 Détails'!L79</f>
        <v>0</v>
      </c>
      <c r="M56" s="57">
        <f>'Tableau Budgétaire 1 Détails'!M79</f>
        <v>0</v>
      </c>
      <c r="N56" s="57">
        <f>'Tableau Budgétaire 1 Détails'!N79</f>
        <v>0</v>
      </c>
      <c r="O56" s="57" t="str">
        <f>'Tableau Budgétaire 1 Détails'!O79</f>
        <v>bénéficaire invalide</v>
      </c>
      <c r="P56" s="58" t="e">
        <f>'Tableau Budgétaire 1 Détails'!#REF!</f>
        <v>#REF!</v>
      </c>
    </row>
    <row r="57" spans="1:16" x14ac:dyDescent="0.25">
      <c r="A57" s="56" t="str">
        <f>'Tableau Budgétaire 1 Détails'!A80</f>
        <v>2024-2025</v>
      </c>
      <c r="B57" s="57" t="str">
        <f>'Tableau Budgétaire 1 Détails'!B80</f>
        <v>X-00</v>
      </c>
      <c r="C57" s="57">
        <f>'Tableau Budgétaire 1 Détails'!C80</f>
        <v>17</v>
      </c>
      <c r="D57" s="57">
        <f>'Tableau Budgétaire 1 Détails'!D80</f>
        <v>0</v>
      </c>
      <c r="E57" s="57">
        <f>'Tableau Budgétaire 1 Détails'!E80</f>
        <v>0</v>
      </c>
      <c r="F57" s="57">
        <f>'Tableau Budgétaire 1 Détails'!F80</f>
        <v>0</v>
      </c>
      <c r="G57" s="57">
        <f>'Tableau Budgétaire 1 Détails'!G80</f>
        <v>0</v>
      </c>
      <c r="H57" s="57">
        <f>'Tableau Budgétaire 1 Détails'!H80</f>
        <v>0</v>
      </c>
      <c r="I57" s="57">
        <f>'Tableau Budgétaire 1 Détails'!I80</f>
        <v>0</v>
      </c>
      <c r="J57" s="57">
        <f>'Tableau Budgétaire 1 Détails'!J80</f>
        <v>0</v>
      </c>
      <c r="K57" s="57">
        <f>'Tableau Budgétaire 1 Détails'!K80</f>
        <v>0</v>
      </c>
      <c r="L57" s="57">
        <f>'Tableau Budgétaire 1 Détails'!L80</f>
        <v>0</v>
      </c>
      <c r="M57" s="57">
        <f>'Tableau Budgétaire 1 Détails'!M80</f>
        <v>0</v>
      </c>
      <c r="N57" s="57">
        <f>'Tableau Budgétaire 1 Détails'!N80</f>
        <v>0</v>
      </c>
      <c r="O57" s="57" t="str">
        <f>'Tableau Budgétaire 1 Détails'!O80</f>
        <v>bénéficaire invalide</v>
      </c>
      <c r="P57" s="58" t="e">
        <f>'Tableau Budgétaire 1 Détails'!#REF!</f>
        <v>#REF!</v>
      </c>
    </row>
    <row r="58" spans="1:16" x14ac:dyDescent="0.25">
      <c r="A58" s="56" t="str">
        <f>'Tableau Budgétaire 1 Détails'!A81</f>
        <v>2024-2025</v>
      </c>
      <c r="B58" s="57" t="str">
        <f>'Tableau Budgétaire 1 Détails'!B81</f>
        <v>X-00</v>
      </c>
      <c r="C58" s="57">
        <f>'Tableau Budgétaire 1 Détails'!C81</f>
        <v>18</v>
      </c>
      <c r="D58" s="57">
        <f>'Tableau Budgétaire 1 Détails'!D81</f>
        <v>0</v>
      </c>
      <c r="E58" s="57">
        <f>'Tableau Budgétaire 1 Détails'!E81</f>
        <v>0</v>
      </c>
      <c r="F58" s="57">
        <f>'Tableau Budgétaire 1 Détails'!F81</f>
        <v>0</v>
      </c>
      <c r="G58" s="57">
        <f>'Tableau Budgétaire 1 Détails'!G81</f>
        <v>0</v>
      </c>
      <c r="H58" s="57">
        <f>'Tableau Budgétaire 1 Détails'!H81</f>
        <v>0</v>
      </c>
      <c r="I58" s="57">
        <f>'Tableau Budgétaire 1 Détails'!I81</f>
        <v>0</v>
      </c>
      <c r="J58" s="57">
        <f>'Tableau Budgétaire 1 Détails'!J81</f>
        <v>0</v>
      </c>
      <c r="K58" s="57">
        <f>'Tableau Budgétaire 1 Détails'!K81</f>
        <v>0</v>
      </c>
      <c r="L58" s="57">
        <f>'Tableau Budgétaire 1 Détails'!L81</f>
        <v>0</v>
      </c>
      <c r="M58" s="57">
        <f>'Tableau Budgétaire 1 Détails'!M81</f>
        <v>0</v>
      </c>
      <c r="N58" s="57">
        <f>'Tableau Budgétaire 1 Détails'!N81</f>
        <v>0</v>
      </c>
      <c r="O58" s="57" t="str">
        <f>'Tableau Budgétaire 1 Détails'!O81</f>
        <v>bénéficaire invalide</v>
      </c>
      <c r="P58" s="58" t="e">
        <f>'Tableau Budgétaire 1 Détails'!#REF!</f>
        <v>#REF!</v>
      </c>
    </row>
    <row r="59" spans="1:16" x14ac:dyDescent="0.25">
      <c r="A59" s="56" t="str">
        <f>'Tableau Budgétaire 1 Détails'!A82</f>
        <v>2024-2025</v>
      </c>
      <c r="B59" s="57" t="str">
        <f>'Tableau Budgétaire 1 Détails'!B82</f>
        <v>X-00</v>
      </c>
      <c r="C59" s="57">
        <f>'Tableau Budgétaire 1 Détails'!C82</f>
        <v>19</v>
      </c>
      <c r="D59" s="57">
        <f>'Tableau Budgétaire 1 Détails'!D82</f>
        <v>0</v>
      </c>
      <c r="E59" s="57">
        <f>'Tableau Budgétaire 1 Détails'!E82</f>
        <v>0</v>
      </c>
      <c r="F59" s="57">
        <f>'Tableau Budgétaire 1 Détails'!F82</f>
        <v>0</v>
      </c>
      <c r="G59" s="57">
        <f>'Tableau Budgétaire 1 Détails'!G82</f>
        <v>0</v>
      </c>
      <c r="H59" s="57">
        <f>'Tableau Budgétaire 1 Détails'!H82</f>
        <v>0</v>
      </c>
      <c r="I59" s="57">
        <f>'Tableau Budgétaire 1 Détails'!I82</f>
        <v>0</v>
      </c>
      <c r="J59" s="57">
        <f>'Tableau Budgétaire 1 Détails'!J82</f>
        <v>0</v>
      </c>
      <c r="K59" s="57">
        <f>'Tableau Budgétaire 1 Détails'!K82</f>
        <v>0</v>
      </c>
      <c r="L59" s="57">
        <f>'Tableau Budgétaire 1 Détails'!L82</f>
        <v>0</v>
      </c>
      <c r="M59" s="57">
        <f>'Tableau Budgétaire 1 Détails'!M82</f>
        <v>0</v>
      </c>
      <c r="N59" s="57">
        <f>'Tableau Budgétaire 1 Détails'!N82</f>
        <v>0</v>
      </c>
      <c r="O59" s="57" t="str">
        <f>'Tableau Budgétaire 1 Détails'!O82</f>
        <v>bénéficaire invalide</v>
      </c>
      <c r="P59" s="58" t="e">
        <f>'Tableau Budgétaire 1 Détails'!#REF!</f>
        <v>#REF!</v>
      </c>
    </row>
    <row r="60" spans="1:16" x14ac:dyDescent="0.25">
      <c r="A60" s="61" t="str">
        <f>'Tableau Budgétaire 1 Détails'!A83</f>
        <v>2024-2025</v>
      </c>
      <c r="B60" s="59" t="str">
        <f>'Tableau Budgétaire 1 Détails'!B83</f>
        <v>X-00</v>
      </c>
      <c r="C60" s="59">
        <f>'Tableau Budgétaire 1 Détails'!C83</f>
        <v>20</v>
      </c>
      <c r="D60" s="59">
        <f>'Tableau Budgétaire 1 Détails'!D83</f>
        <v>0</v>
      </c>
      <c r="E60" s="59">
        <f>'Tableau Budgétaire 1 Détails'!E83</f>
        <v>0</v>
      </c>
      <c r="F60" s="59">
        <f>'Tableau Budgétaire 1 Détails'!F83</f>
        <v>0</v>
      </c>
      <c r="G60" s="59">
        <f>'Tableau Budgétaire 1 Détails'!G83</f>
        <v>0</v>
      </c>
      <c r="H60" s="59">
        <f>'Tableau Budgétaire 1 Détails'!H83</f>
        <v>0</v>
      </c>
      <c r="I60" s="59">
        <f>'Tableau Budgétaire 1 Détails'!I83</f>
        <v>0</v>
      </c>
      <c r="J60" s="59">
        <f>'Tableau Budgétaire 1 Détails'!J83</f>
        <v>0</v>
      </c>
      <c r="K60" s="59">
        <f>'Tableau Budgétaire 1 Détails'!K83</f>
        <v>0</v>
      </c>
      <c r="L60" s="59">
        <f>'Tableau Budgétaire 1 Détails'!L83</f>
        <v>0</v>
      </c>
      <c r="M60" s="59">
        <f>'Tableau Budgétaire 1 Détails'!M83</f>
        <v>0</v>
      </c>
      <c r="N60" s="59">
        <f>'Tableau Budgétaire 1 Détails'!N83</f>
        <v>0</v>
      </c>
      <c r="O60" s="59" t="str">
        <f>'Tableau Budgétaire 1 Détails'!O83</f>
        <v>bénéficaire invalide</v>
      </c>
      <c r="P60" s="60" t="e">
        <f>'Tableau Budgétaire 1 Détails'!#REF!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Instructions</vt:lpstr>
      <vt:lpstr>Tableau Budgétaire 1 Détails</vt:lpstr>
      <vt:lpstr>Tableau Budgétaire 2 Sommaire</vt:lpstr>
      <vt:lpstr>Tableau 3 Autres sources</vt:lpstr>
      <vt:lpstr>Agg Funding Data</vt:lpstr>
      <vt:lpstr>Instructions!_1__7_</vt:lpstr>
      <vt:lpstr>Instructions!_1__8_</vt:lpstr>
      <vt:lpstr>Instructions!_Hlk59029565</vt:lpstr>
      <vt:lpstr>Instructions!_Hlk59029739</vt:lpstr>
      <vt:lpstr>Instructions!_Toc403573233</vt:lpstr>
      <vt:lpstr>Instructions!_Toc403573234</vt:lpstr>
      <vt:lpstr>Instructions!_Toc403573235</vt:lpstr>
      <vt:lpstr>Non</vt:lpstr>
      <vt:lpstr>Oui</vt:lpstr>
      <vt:lpstr>Instructions!Section_22</vt:lpstr>
    </vt:vector>
  </TitlesOfParts>
  <Company>RCAANC-CIRNAC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Taha Hasan</dc:creator>
  <cp:lastModifiedBy>Morris, Adam (he-il)</cp:lastModifiedBy>
  <dcterms:created xsi:type="dcterms:W3CDTF">2019-09-24T19:04:35Z</dcterms:created>
  <dcterms:modified xsi:type="dcterms:W3CDTF">2025-10-17T19:19:27Z</dcterms:modified>
</cp:coreProperties>
</file>